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5小論文\113自主學習\統計資料\"/>
    </mc:Choice>
  </mc:AlternateContent>
  <xr:revisionPtr revIDLastSave="0" documentId="13_ncr:1_{CC19B5C5-DE15-4373-9F88-E6B2757EB467}" xr6:coauthVersionLast="36" xr6:coauthVersionMax="36" xr10:uidLastSave="{00000000-0000-0000-0000-000000000000}"/>
  <bookViews>
    <workbookView xWindow="0" yWindow="0" windowWidth="28800" windowHeight="12180" activeTab="1" xr2:uid="{9734E3D6-AAD0-4615-9D8F-2D5FFC834D38}"/>
  </bookViews>
  <sheets>
    <sheet name="家長整合" sheetId="1" r:id="rId1"/>
    <sheet name="學生整合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29" i="2" l="1"/>
  <c r="V129" i="2"/>
  <c r="W129" i="2"/>
  <c r="X129" i="2"/>
  <c r="Y129" i="2"/>
  <c r="Z129" i="2"/>
  <c r="AA129" i="2"/>
  <c r="AB129" i="2"/>
  <c r="AC129" i="2"/>
  <c r="T129" i="2"/>
  <c r="U128" i="2"/>
  <c r="V128" i="2"/>
  <c r="W128" i="2"/>
  <c r="X128" i="2"/>
  <c r="Y128" i="2"/>
  <c r="Z128" i="2"/>
  <c r="AA128" i="2"/>
  <c r="AB128" i="2"/>
  <c r="AC128" i="2"/>
  <c r="T128" i="2"/>
  <c r="U115" i="2"/>
  <c r="V115" i="2"/>
  <c r="W115" i="2"/>
  <c r="X115" i="2"/>
  <c r="Y115" i="2"/>
  <c r="Z115" i="2"/>
  <c r="AA115" i="2"/>
  <c r="AB115" i="2"/>
  <c r="AC115" i="2"/>
  <c r="U114" i="2"/>
  <c r="V114" i="2"/>
  <c r="W114" i="2"/>
  <c r="X114" i="2"/>
  <c r="Y114" i="2"/>
  <c r="Z114" i="2"/>
  <c r="AA114" i="2"/>
  <c r="AB114" i="2"/>
  <c r="AC114" i="2"/>
  <c r="T115" i="2"/>
  <c r="T114" i="2"/>
  <c r="U104" i="2"/>
  <c r="V104" i="2"/>
  <c r="W104" i="2"/>
  <c r="X104" i="2"/>
  <c r="Y104" i="2"/>
  <c r="Z104" i="2"/>
  <c r="AA104" i="2"/>
  <c r="AB104" i="2"/>
  <c r="AC104" i="2"/>
  <c r="T104" i="2"/>
  <c r="U103" i="2"/>
  <c r="V103" i="2"/>
  <c r="W103" i="2"/>
  <c r="X103" i="2"/>
  <c r="Y103" i="2"/>
  <c r="Z103" i="2"/>
  <c r="AA103" i="2"/>
  <c r="AB103" i="2"/>
  <c r="AC103" i="2"/>
  <c r="T103" i="2"/>
  <c r="V94" i="2"/>
  <c r="W94" i="2"/>
  <c r="X94" i="2"/>
  <c r="Y94" i="2"/>
  <c r="Z94" i="2"/>
  <c r="AA94" i="2"/>
  <c r="AB94" i="2"/>
  <c r="AC94" i="2"/>
  <c r="V93" i="2"/>
  <c r="W93" i="2"/>
  <c r="X93" i="2"/>
  <c r="Y93" i="2"/>
  <c r="Z93" i="2"/>
  <c r="AA93" i="2"/>
  <c r="AB93" i="2"/>
  <c r="AC93" i="2"/>
  <c r="U94" i="2"/>
  <c r="T94" i="2"/>
  <c r="U93" i="2"/>
  <c r="T93" i="2"/>
  <c r="U82" i="2" l="1"/>
  <c r="V82" i="2"/>
  <c r="W82" i="2"/>
  <c r="X82" i="2"/>
  <c r="Y82" i="2"/>
  <c r="Z82" i="2"/>
  <c r="AA82" i="2"/>
  <c r="AB82" i="2"/>
  <c r="AC82" i="2"/>
  <c r="T82" i="2"/>
  <c r="Z83" i="2"/>
  <c r="AA83" i="2"/>
  <c r="AB83" i="2"/>
  <c r="AC83" i="2"/>
  <c r="V83" i="2"/>
  <c r="W83" i="2"/>
  <c r="X83" i="2"/>
  <c r="Y83" i="2"/>
  <c r="W73" i="2"/>
  <c r="T72" i="2"/>
  <c r="U73" i="2"/>
  <c r="V73" i="2"/>
  <c r="X73" i="2"/>
  <c r="Y73" i="2"/>
  <c r="Z73" i="2"/>
  <c r="AA73" i="2"/>
  <c r="AB73" i="2"/>
  <c r="AC73" i="2"/>
  <c r="U72" i="2"/>
  <c r="V72" i="2"/>
  <c r="W72" i="2"/>
  <c r="X72" i="2"/>
  <c r="Y72" i="2"/>
  <c r="Z72" i="2"/>
  <c r="AA72" i="2"/>
  <c r="AB72" i="2"/>
  <c r="AC72" i="2"/>
  <c r="T73" i="2"/>
  <c r="E48" i="2"/>
  <c r="D48" i="2"/>
  <c r="E40" i="2"/>
  <c r="D40" i="2"/>
  <c r="D32" i="2"/>
  <c r="E32" i="2"/>
  <c r="D24" i="2"/>
  <c r="E24" i="2"/>
  <c r="C37" i="2" l="1"/>
  <c r="C53" i="2"/>
  <c r="B53" i="2"/>
  <c r="C45" i="2"/>
  <c r="B45" i="2"/>
  <c r="B37" i="2"/>
  <c r="C29" i="2"/>
  <c r="B29" i="2"/>
  <c r="C20" i="2"/>
  <c r="B20" i="2"/>
  <c r="C14" i="2"/>
  <c r="B14" i="2"/>
  <c r="C9" i="2"/>
  <c r="B9" i="2"/>
  <c r="C119" i="2"/>
  <c r="C106" i="2"/>
  <c r="C93" i="2"/>
  <c r="B93" i="2"/>
  <c r="C80" i="2"/>
  <c r="B80" i="2"/>
  <c r="C67" i="2"/>
  <c r="B67" i="2"/>
  <c r="C8" i="1" l="1"/>
  <c r="C16" i="1"/>
  <c r="C24" i="1"/>
  <c r="C32" i="1"/>
  <c r="E88" i="1"/>
  <c r="D88" i="1"/>
  <c r="E75" i="1"/>
  <c r="D75" i="1"/>
  <c r="E62" i="1"/>
  <c r="D62" i="1"/>
  <c r="D49" i="1"/>
  <c r="E49" i="1"/>
  <c r="E36" i="1"/>
  <c r="D36" i="1"/>
  <c r="B32" i="1"/>
  <c r="B24" i="1"/>
  <c r="B16" i="1"/>
  <c r="B8" i="1"/>
  <c r="D109" i="2" l="1"/>
  <c r="E109" i="2"/>
  <c r="D96" i="2" l="1"/>
  <c r="E96" i="2"/>
  <c r="C46" i="1" l="1"/>
  <c r="B46" i="1"/>
  <c r="C59" i="1"/>
  <c r="B59" i="1"/>
  <c r="C72" i="1"/>
  <c r="B72" i="1"/>
  <c r="C85" i="1"/>
  <c r="B85" i="1"/>
  <c r="C98" i="1"/>
  <c r="B98" i="1"/>
  <c r="B119" i="2"/>
  <c r="B106" i="2"/>
  <c r="D83" i="2"/>
  <c r="E83" i="2"/>
  <c r="E70" i="2"/>
  <c r="D70" i="2"/>
  <c r="D57" i="2"/>
  <c r="E57" i="2"/>
  <c r="U83" i="2" l="1"/>
  <c r="T83" i="2"/>
</calcChain>
</file>

<file path=xl/sharedStrings.xml><?xml version="1.0" encoding="utf-8"?>
<sst xmlns="http://schemas.openxmlformats.org/spreadsheetml/2006/main" count="304" uniqueCount="74">
  <si>
    <r>
      <t>1.</t>
    </r>
    <r>
      <rPr>
        <sz val="10"/>
        <color theme="1"/>
        <rFont val="微軟正黑體"/>
        <family val="2"/>
        <charset val="136"/>
      </rPr>
      <t>孩子每天會花多少時間預習或是複習學校功課</t>
    </r>
    <r>
      <rPr>
        <sz val="10"/>
        <color theme="1"/>
        <rFont val="新細明體"/>
        <family val="2"/>
        <scheme val="minor"/>
      </rPr>
      <t>(</t>
    </r>
    <r>
      <rPr>
        <sz val="10"/>
        <color theme="1"/>
        <rFont val="微軟正黑體"/>
        <family val="2"/>
        <charset val="136"/>
      </rPr>
      <t>不含回家作業和補習時間</t>
    </r>
    <r>
      <rPr>
        <sz val="10"/>
        <color theme="1"/>
        <rFont val="新細明體"/>
        <family val="2"/>
        <scheme val="minor"/>
      </rPr>
      <t>)?</t>
    </r>
    <phoneticPr fontId="4" type="noConversion"/>
  </si>
  <si>
    <t>家長前測</t>
    <phoneticPr fontId="4" type="noConversion"/>
  </si>
  <si>
    <t>家長後測</t>
    <phoneticPr fontId="4" type="noConversion"/>
  </si>
  <si>
    <t>10分鐘(含以下)</t>
  </si>
  <si>
    <t>30分鐘</t>
  </si>
  <si>
    <t>1小時</t>
  </si>
  <si>
    <t>1個半小時</t>
  </si>
  <si>
    <t>2小時(含以上)</t>
  </si>
  <si>
    <t>3.孩子一週花在補習班或是安親班多少時間？</t>
  </si>
  <si>
    <t>60分鐘(含以下)</t>
  </si>
  <si>
    <r>
      <t>1</t>
    </r>
    <r>
      <rPr>
        <sz val="10"/>
        <color rgb="FF000000"/>
        <rFont val="微軟正黑體"/>
        <family val="2"/>
        <charset val="136"/>
      </rPr>
      <t>小時</t>
    </r>
    <phoneticPr fontId="4" type="noConversion"/>
  </si>
  <si>
    <t>2個半小時</t>
  </si>
  <si>
    <t>3小時(含以上)</t>
  </si>
  <si>
    <r>
      <t>10</t>
    </r>
    <r>
      <rPr>
        <sz val="10"/>
        <color rgb="FF000000"/>
        <rFont val="新細明體"/>
        <family val="3"/>
        <charset val="136"/>
        <scheme val="minor"/>
      </rPr>
      <t>分鐘</t>
    </r>
    <r>
      <rPr>
        <sz val="12"/>
        <color theme="1"/>
        <rFont val="新細明體"/>
        <family val="2"/>
        <charset val="136"/>
        <scheme val="minor"/>
      </rPr>
      <t>(</t>
    </r>
    <r>
      <rPr>
        <sz val="10"/>
        <color rgb="FF000000"/>
        <rFont val="新細明體"/>
        <family val="3"/>
        <charset val="136"/>
        <scheme val="minor"/>
      </rPr>
      <t>含以下</t>
    </r>
    <r>
      <rPr>
        <sz val="12"/>
        <color theme="1"/>
        <rFont val="新細明體"/>
        <family val="2"/>
        <charset val="136"/>
        <scheme val="minor"/>
      </rPr>
      <t>)</t>
    </r>
  </si>
  <si>
    <r>
      <t>30</t>
    </r>
    <r>
      <rPr>
        <sz val="10"/>
        <color rgb="FF000000"/>
        <rFont val="新細明體"/>
        <family val="3"/>
        <charset val="136"/>
        <scheme val="minor"/>
      </rPr>
      <t>分鐘</t>
    </r>
  </si>
  <si>
    <r>
      <t>1</t>
    </r>
    <r>
      <rPr>
        <sz val="10"/>
        <color rgb="FF000000"/>
        <rFont val="新細明體"/>
        <family val="3"/>
        <charset val="136"/>
        <scheme val="minor"/>
      </rPr>
      <t>小時</t>
    </r>
  </si>
  <si>
    <r>
      <t>1</t>
    </r>
    <r>
      <rPr>
        <sz val="10"/>
        <color rgb="FF000000"/>
        <rFont val="新細明體"/>
        <family val="3"/>
        <charset val="136"/>
        <scheme val="minor"/>
      </rPr>
      <t>個半小時</t>
    </r>
  </si>
  <si>
    <r>
      <t>2</t>
    </r>
    <r>
      <rPr>
        <sz val="10"/>
        <color rgb="FF000000"/>
        <rFont val="微軟正黑體"/>
        <family val="2"/>
        <charset val="136"/>
      </rPr>
      <t>小時</t>
    </r>
    <r>
      <rPr>
        <sz val="12"/>
        <color theme="1"/>
        <rFont val="新細明體"/>
        <family val="2"/>
        <charset val="136"/>
        <scheme val="minor"/>
      </rPr>
      <t>(</t>
    </r>
    <r>
      <rPr>
        <sz val="10"/>
        <color rgb="FF000000"/>
        <rFont val="微軟正黑體"/>
        <family val="2"/>
        <charset val="136"/>
      </rPr>
      <t>含以上</t>
    </r>
    <r>
      <rPr>
        <sz val="12"/>
        <color theme="1"/>
        <rFont val="新細明體"/>
        <family val="2"/>
        <charset val="136"/>
        <scheme val="minor"/>
      </rPr>
      <t>)</t>
    </r>
    <phoneticPr fontId="4" type="noConversion"/>
  </si>
  <si>
    <t>5.我希望孩子可以透過這次參加的魔術方塊課程得到那些幫助?</t>
  </si>
  <si>
    <t>(3)我孩子目前會對自己的學習訂定學習目標和計畫(由0-10分自己評估)</t>
  </si>
  <si>
    <t> (4) 我的孩子會對他自己設定的目標努力去完成(由0-10分自己評估)</t>
  </si>
  <si>
    <t>(5) 我的孩子遇到問題會尋求同學或是師長協助    (由0-10分自己評估)</t>
  </si>
  <si>
    <t>個人基本資料</t>
  </si>
  <si>
    <r>
      <t>請問您幾年級</t>
    </r>
    <r>
      <rPr>
        <sz val="12"/>
        <color rgb="FF202124"/>
        <rFont val="新細明體"/>
        <family val="2"/>
        <scheme val="minor"/>
      </rPr>
      <t>?</t>
    </r>
  </si>
  <si>
    <t>前測</t>
    <phoneticPr fontId="4" type="noConversion"/>
  </si>
  <si>
    <t>後測</t>
    <phoneticPr fontId="4" type="noConversion"/>
  </si>
  <si>
    <t>二年級</t>
    <phoneticPr fontId="4" type="noConversion"/>
  </si>
  <si>
    <t>三年級</t>
    <phoneticPr fontId="4" type="noConversion"/>
  </si>
  <si>
    <t>四年級</t>
    <phoneticPr fontId="4" type="noConversion"/>
  </si>
  <si>
    <t>五年級</t>
    <phoneticPr fontId="4" type="noConversion"/>
  </si>
  <si>
    <t>六年級</t>
    <phoneticPr fontId="4" type="noConversion"/>
  </si>
  <si>
    <t>請問您的性別?</t>
  </si>
  <si>
    <t>女生</t>
    <phoneticPr fontId="4" type="noConversion"/>
  </si>
  <si>
    <t>男生</t>
    <phoneticPr fontId="4" type="noConversion"/>
  </si>
  <si>
    <t>請問您是否已經會三階魔方的公式?</t>
  </si>
  <si>
    <r>
      <t>會</t>
    </r>
    <r>
      <rPr>
        <sz val="12"/>
        <color theme="1"/>
        <rFont val="新細明體"/>
        <family val="2"/>
        <charset val="136"/>
        <scheme val="minor"/>
      </rPr>
      <t>(</t>
    </r>
    <r>
      <rPr>
        <sz val="10"/>
        <color rgb="FF000000"/>
        <rFont val="新細明體"/>
        <family val="3"/>
        <charset val="136"/>
        <scheme val="minor"/>
      </rPr>
      <t>背起來</t>
    </r>
    <r>
      <rPr>
        <sz val="12"/>
        <color theme="1"/>
        <rFont val="新細明體"/>
        <family val="2"/>
        <charset val="136"/>
        <scheme val="minor"/>
      </rPr>
      <t>)</t>
    </r>
  </si>
  <si>
    <r>
      <t>會</t>
    </r>
    <r>
      <rPr>
        <sz val="12"/>
        <color theme="1"/>
        <rFont val="新細明體"/>
        <family val="2"/>
        <charset val="136"/>
        <scheme val="minor"/>
      </rPr>
      <t>(</t>
    </r>
    <r>
      <rPr>
        <sz val="10"/>
        <color rgb="FF000000"/>
        <rFont val="新細明體"/>
        <family val="3"/>
        <charset val="136"/>
        <scheme val="minor"/>
      </rPr>
      <t>還沒背起來</t>
    </r>
    <r>
      <rPr>
        <sz val="12"/>
        <color theme="1"/>
        <rFont val="新細明體"/>
        <family val="2"/>
        <charset val="136"/>
        <scheme val="minor"/>
      </rPr>
      <t>)</t>
    </r>
  </si>
  <si>
    <t>不會</t>
  </si>
  <si>
    <t>自主學習情況</t>
    <phoneticPr fontId="4" type="noConversion"/>
  </si>
  <si>
    <r>
      <t>1.5</t>
    </r>
    <r>
      <rPr>
        <sz val="10"/>
        <color rgb="FF000000"/>
        <rFont val="新細明體"/>
        <family val="3"/>
        <charset val="136"/>
        <scheme val="minor"/>
      </rPr>
      <t>小時</t>
    </r>
  </si>
  <si>
    <r>
      <t>2</t>
    </r>
    <r>
      <rPr>
        <sz val="10"/>
        <color rgb="FF000000"/>
        <rFont val="新細明體"/>
        <family val="3"/>
        <charset val="136"/>
        <scheme val="minor"/>
      </rPr>
      <t>小時</t>
    </r>
    <r>
      <rPr>
        <sz val="12"/>
        <color theme="1"/>
        <rFont val="新細明體"/>
        <family val="2"/>
        <charset val="136"/>
        <scheme val="minor"/>
      </rPr>
      <t>(</t>
    </r>
    <r>
      <rPr>
        <sz val="10"/>
        <color rgb="FF000000"/>
        <rFont val="新細明體"/>
        <family val="3"/>
        <charset val="136"/>
        <scheme val="minor"/>
      </rPr>
      <t>含以上</t>
    </r>
    <r>
      <rPr>
        <sz val="12"/>
        <color theme="1"/>
        <rFont val="新細明體"/>
        <family val="2"/>
        <charset val="136"/>
        <scheme val="minor"/>
      </rPr>
      <t>)</t>
    </r>
  </si>
  <si>
    <r>
      <t>60</t>
    </r>
    <r>
      <rPr>
        <sz val="10"/>
        <color rgb="FF000000"/>
        <rFont val="新細明體"/>
        <family val="3"/>
        <charset val="136"/>
        <scheme val="minor"/>
      </rPr>
      <t>分鐘</t>
    </r>
    <r>
      <rPr>
        <sz val="12"/>
        <color theme="1"/>
        <rFont val="新細明體"/>
        <family val="2"/>
        <charset val="136"/>
        <scheme val="minor"/>
      </rPr>
      <t>(</t>
    </r>
    <r>
      <rPr>
        <sz val="10"/>
        <color rgb="FF000000"/>
        <rFont val="新細明體"/>
        <family val="3"/>
        <charset val="136"/>
        <scheme val="minor"/>
      </rPr>
      <t>含以下</t>
    </r>
    <r>
      <rPr>
        <sz val="12"/>
        <color theme="1"/>
        <rFont val="新細明體"/>
        <family val="2"/>
        <charset val="136"/>
        <scheme val="minor"/>
      </rPr>
      <t>)</t>
    </r>
  </si>
  <si>
    <r>
      <t>2.5</t>
    </r>
    <r>
      <rPr>
        <sz val="10"/>
        <color rgb="FF000000"/>
        <rFont val="新細明體"/>
        <family val="3"/>
        <charset val="136"/>
        <scheme val="minor"/>
      </rPr>
      <t>小時</t>
    </r>
  </si>
  <si>
    <r>
      <t>3</t>
    </r>
    <r>
      <rPr>
        <sz val="10"/>
        <color rgb="FF000000"/>
        <rFont val="新細明體"/>
        <family val="3"/>
        <charset val="136"/>
        <scheme val="minor"/>
      </rPr>
      <t>小時</t>
    </r>
    <r>
      <rPr>
        <sz val="12"/>
        <color theme="1"/>
        <rFont val="新細明體"/>
        <family val="2"/>
        <charset val="136"/>
        <scheme val="minor"/>
      </rPr>
      <t>(</t>
    </r>
    <r>
      <rPr>
        <sz val="10"/>
        <color rgb="FF000000"/>
        <rFont val="新細明體"/>
        <family val="3"/>
        <charset val="136"/>
        <scheme val="minor"/>
      </rPr>
      <t>含以上</t>
    </r>
    <r>
      <rPr>
        <sz val="12"/>
        <color theme="1"/>
        <rFont val="新細明體"/>
        <family val="2"/>
        <charset val="136"/>
        <scheme val="minor"/>
      </rPr>
      <t>)</t>
    </r>
  </si>
  <si>
    <r>
      <t>2</t>
    </r>
    <r>
      <rPr>
        <sz val="10"/>
        <color rgb="FF000000"/>
        <rFont val="微軟正黑體"/>
        <family val="2"/>
        <charset val="136"/>
      </rPr>
      <t>小時</t>
    </r>
    <r>
      <rPr>
        <sz val="12"/>
        <color theme="1"/>
        <rFont val="新細明體"/>
        <family val="2"/>
        <charset val="136"/>
        <scheme val="minor"/>
      </rPr>
      <t>(</t>
    </r>
    <r>
      <rPr>
        <sz val="10"/>
        <color rgb="FF000000"/>
        <rFont val="微軟正黑體"/>
        <family val="2"/>
        <charset val="136"/>
      </rPr>
      <t>含以上</t>
    </r>
    <r>
      <rPr>
        <sz val="12"/>
        <color theme="1"/>
        <rFont val="新細明體"/>
        <family val="2"/>
        <charset val="136"/>
        <scheme val="minor"/>
      </rPr>
      <t>)</t>
    </r>
    <phoneticPr fontId="4" type="noConversion"/>
  </si>
  <si>
    <t>6.我覺得在魔術方塊之後對於我的學校課程的學習有幫助。請說明。(越詳細越好，舉例子說明更棒)</t>
  </si>
  <si>
    <t>1.我每天會花多少時間預習或是複習學校功課(不含回家作業和補習時間)?</t>
    <phoneticPr fontId="3" type="noConversion"/>
  </si>
  <si>
    <t>2.我每天會花多少時間閱讀課外讀物或是進行線上自主學習(學校課程以外)?</t>
    <phoneticPr fontId="3" type="noConversion"/>
  </si>
  <si>
    <t>3.我一週花在補習班或是安親班多少時間？</t>
    <phoneticPr fontId="3" type="noConversion"/>
  </si>
  <si>
    <t>4.我每天平均花多少時間來學習魔術方塊?</t>
    <phoneticPr fontId="3" type="noConversion"/>
  </si>
  <si>
    <t>2.孩子每天會花多少時間閱讀課外讀物或是進行線上自主學習(學校課程以外)?</t>
    <phoneticPr fontId="3" type="noConversion"/>
  </si>
  <si>
    <t>4.允許孩子每天花多少時間來學習魔術方塊?</t>
    <phoneticPr fontId="3" type="noConversion"/>
  </si>
  <si>
    <t>(1)我孩子目前上課專心程度(由0-10分自己評估)</t>
    <phoneticPr fontId="3" type="noConversion"/>
  </si>
  <si>
    <t>(2)我孩子目前讀書遇到不懂的問題可以先自己去找答案(由0-10分自己評估)</t>
    <phoneticPr fontId="3" type="noConversion"/>
  </si>
  <si>
    <t>1分</t>
    <phoneticPr fontId="3" type="noConversion"/>
  </si>
  <si>
    <t>自評量</t>
    <phoneticPr fontId="3" type="noConversion"/>
  </si>
  <si>
    <t>前測</t>
    <phoneticPr fontId="3" type="noConversion"/>
  </si>
  <si>
    <t>後測</t>
  </si>
  <si>
    <t>後測</t>
    <phoneticPr fontId="3" type="noConversion"/>
  </si>
  <si>
    <t>2分</t>
    <phoneticPr fontId="3" type="noConversion"/>
  </si>
  <si>
    <t>3分</t>
    <phoneticPr fontId="3" type="noConversion"/>
  </si>
  <si>
    <t>4分</t>
    <phoneticPr fontId="3" type="noConversion"/>
  </si>
  <si>
    <t>5分</t>
    <phoneticPr fontId="3" type="noConversion"/>
  </si>
  <si>
    <t>6分</t>
    <phoneticPr fontId="3" type="noConversion"/>
  </si>
  <si>
    <t>7分</t>
    <phoneticPr fontId="3" type="noConversion"/>
  </si>
  <si>
    <t>8分</t>
    <phoneticPr fontId="3" type="noConversion"/>
  </si>
  <si>
    <t>9分</t>
    <phoneticPr fontId="3" type="noConversion"/>
  </si>
  <si>
    <t>10分</t>
    <phoneticPr fontId="3" type="noConversion"/>
  </si>
  <si>
    <t>(1) 透過這次魔方課程，上課專心程度(由0-10分自己評估)</t>
    <phoneticPr fontId="3" type="noConversion"/>
  </si>
  <si>
    <t>(2)透過這次魔方課程，我讀書遇到不懂的問題可以先自己去找答案(由0-10分自己評估)</t>
    <phoneticPr fontId="3" type="noConversion"/>
  </si>
  <si>
    <t>(3) 透過這次魔方課程，我會對自己的學習訂定學習目標和計畫(由0-10分自己評估)  </t>
    <phoneticPr fontId="3" type="noConversion"/>
  </si>
  <si>
    <t>(4) 透過這次魔方課程，我會對我設定的目標努力去完成(由0-10分自己評估)</t>
    <phoneticPr fontId="3" type="noConversion"/>
  </si>
  <si>
    <t> (5)透過這次魔方課程，我遇到問題會尋求同學或是師長協助    (由0-10分自己評估)</t>
    <phoneticPr fontId="3" type="noConversion"/>
  </si>
  <si>
    <t>5.我希望可以透過這次參加的魔術方塊課程得到那些幫助? 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</si>
</sst>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 "/>
    <numFmt numFmtId="177" formatCode="0.00;[Red]0.00"/>
    <numFmt numFmtId="178" formatCode="0.00_ "/>
    <numFmt numFmtId="179" formatCode="0.0_);[Red]\(0.0\)"/>
    <numFmt numFmtId="180" formatCode="0_ "/>
    <numFmt numFmtId="181" formatCode="0;[Red]0"/>
  </numFmts>
  <fonts count="13" x14ac:knownFonts="1">
    <font>
      <sz val="12"/>
      <color theme="1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10"/>
      <color theme="1"/>
      <name val="新細明體"/>
      <family val="2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0"/>
      <color rgb="FF000000"/>
      <name val="微軟正黑體"/>
      <family val="2"/>
      <charset val="136"/>
    </font>
    <font>
      <sz val="10"/>
      <color theme="1"/>
      <name val="新細明體"/>
      <family val="1"/>
      <charset val="136"/>
      <scheme val="minor"/>
    </font>
    <font>
      <sz val="10"/>
      <color rgb="FF000000"/>
      <name val="新細明體"/>
      <family val="2"/>
      <scheme val="minor"/>
    </font>
    <font>
      <sz val="12"/>
      <color rgb="FF202124"/>
      <name val="新細明體"/>
      <family val="2"/>
      <scheme val="minor"/>
    </font>
    <font>
      <sz val="10"/>
      <color rgb="FF000000"/>
      <name val="新細明體"/>
      <family val="3"/>
      <charset val="136"/>
      <scheme val="minor"/>
    </font>
    <font>
      <sz val="12"/>
      <color rgb="FF202124"/>
      <name val="新細明體"/>
      <family val="3"/>
      <charset val="136"/>
      <scheme val="minor"/>
    </font>
    <font>
      <sz val="12"/>
      <color rgb="FF202124"/>
      <name val="微軟正黑體"/>
      <family val="2"/>
      <charset val="136"/>
    </font>
    <font>
      <sz val="12"/>
      <color rgb="FF000000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Alignment="1"/>
    <xf numFmtId="0" fontId="0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0" fontId="10" fillId="0" borderId="0" xfId="0" applyFont="1" applyAlignment="1">
      <alignment vertical="center" wrapText="1"/>
    </xf>
    <xf numFmtId="0" fontId="9" fillId="0" borderId="0" xfId="0" applyFont="1" applyAlignment="1"/>
    <xf numFmtId="0" fontId="11" fillId="0" borderId="0" xfId="0" applyFont="1" applyAlignment="1"/>
    <xf numFmtId="176" fontId="0" fillId="0" borderId="0" xfId="0" applyNumberFormat="1" applyFont="1" applyAlignment="1"/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0" fontId="12" fillId="0" borderId="0" xfId="0" applyFont="1" applyAlignment="1"/>
    <xf numFmtId="180" fontId="0" fillId="0" borderId="0" xfId="0" applyNumberFormat="1">
      <alignment vertical="center"/>
    </xf>
    <xf numFmtId="180" fontId="0" fillId="0" borderId="0" xfId="0" applyNumberFormat="1" applyFont="1" applyAlignment="1"/>
    <xf numFmtId="181" fontId="0" fillId="0" borderId="0" xfId="0" applyNumberFormat="1">
      <alignment vertical="center"/>
    </xf>
    <xf numFmtId="177" fontId="0" fillId="0" borderId="0" xfId="0" applyNumberFormat="1" applyFont="1" applyAlignme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 sz="1200" b="1">
                <a:solidFill>
                  <a:sysClr val="windowText" lastClr="000000"/>
                </a:solidFill>
              </a:rPr>
              <a:t>孩子每天會花多少時間預習或是複習學校功課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家長整合!$B$2</c:f>
              <c:strCache>
                <c:ptCount val="1"/>
                <c:pt idx="0">
                  <c:v>家長前測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家長整合!$A$3:$A$7</c:f>
              <c:strCache>
                <c:ptCount val="5"/>
                <c:pt idx="0">
                  <c:v>10分鐘(含以下)</c:v>
                </c:pt>
                <c:pt idx="1">
                  <c:v>30分鐘</c:v>
                </c:pt>
                <c:pt idx="2">
                  <c:v>1小時</c:v>
                </c:pt>
                <c:pt idx="3">
                  <c:v>1個半小時</c:v>
                </c:pt>
                <c:pt idx="4">
                  <c:v>2小時(含以上)</c:v>
                </c:pt>
              </c:strCache>
            </c:strRef>
          </c:cat>
          <c:val>
            <c:numRef>
              <c:f>家長整合!$B$3:$B$7</c:f>
              <c:numCache>
                <c:formatCode>General</c:formatCode>
                <c:ptCount val="5"/>
                <c:pt idx="0">
                  <c:v>10</c:v>
                </c:pt>
                <c:pt idx="1">
                  <c:v>8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8D-4DBD-B0E3-D34D91EB19FE}"/>
            </c:ext>
          </c:extLst>
        </c:ser>
        <c:ser>
          <c:idx val="1"/>
          <c:order val="1"/>
          <c:tx>
            <c:strRef>
              <c:f>家長整合!$C$2</c:f>
              <c:strCache>
                <c:ptCount val="1"/>
                <c:pt idx="0">
                  <c:v>家長後測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家長整合!$A$3:$A$7</c:f>
              <c:strCache>
                <c:ptCount val="5"/>
                <c:pt idx="0">
                  <c:v>10分鐘(含以下)</c:v>
                </c:pt>
                <c:pt idx="1">
                  <c:v>30分鐘</c:v>
                </c:pt>
                <c:pt idx="2">
                  <c:v>1小時</c:v>
                </c:pt>
                <c:pt idx="3">
                  <c:v>1個半小時</c:v>
                </c:pt>
                <c:pt idx="4">
                  <c:v>2小時(含以上)</c:v>
                </c:pt>
              </c:strCache>
            </c:strRef>
          </c:cat>
          <c:val>
            <c:numRef>
              <c:f>家長整合!$C$3:$C$7</c:f>
              <c:numCache>
                <c:formatCode>General</c:formatCode>
                <c:ptCount val="5"/>
                <c:pt idx="0">
                  <c:v>10</c:v>
                </c:pt>
                <c:pt idx="1">
                  <c:v>8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8D-4DBD-B0E3-D34D91EB1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15641375"/>
        <c:axId val="2123446207"/>
      </c:barChart>
      <c:catAx>
        <c:axId val="2115641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123446207"/>
        <c:crosses val="autoZero"/>
        <c:auto val="1"/>
        <c:lblAlgn val="ctr"/>
        <c:lblOffset val="100"/>
        <c:noMultiLvlLbl val="0"/>
      </c:catAx>
      <c:valAx>
        <c:axId val="2123446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1156413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 sz="1200">
                <a:solidFill>
                  <a:sysClr val="windowText" lastClr="000000"/>
                </a:solidFill>
              </a:rPr>
              <a:t>魔方社成員年級分布圖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C9-4877-A727-24FA616D1E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C9-4877-A727-24FA616D1ED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C9-4877-A727-24FA616D1ED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C9-4877-A727-24FA616D1ED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0C9-4877-A727-24FA616D1ED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學生整合!$A$4:$A$8</c:f>
              <c:strCache>
                <c:ptCount val="5"/>
                <c:pt idx="0">
                  <c:v>二年級</c:v>
                </c:pt>
                <c:pt idx="1">
                  <c:v>三年級</c:v>
                </c:pt>
                <c:pt idx="2">
                  <c:v>四年級</c:v>
                </c:pt>
                <c:pt idx="3">
                  <c:v>五年級</c:v>
                </c:pt>
                <c:pt idx="4">
                  <c:v>六年級</c:v>
                </c:pt>
              </c:strCache>
            </c:strRef>
          </c:cat>
          <c:val>
            <c:numRef>
              <c:f>學生整合!$B$4:$B$8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11</c:v>
                </c:pt>
                <c:pt idx="3">
                  <c:v>6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A6-46B5-B066-4F3557D1F3B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zh-TW" altLang="en-US" sz="1200">
                <a:solidFill>
                  <a:sysClr val="windowText" lastClr="000000"/>
                </a:solidFill>
              </a:rPr>
              <a:t>實施課程前學生在魔方的能力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39F-4CEA-AD62-BA6BE87D90D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39F-4CEA-AD62-BA6BE87D90D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39F-4CEA-AD62-BA6BE87D90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學生整合!$A$17:$A$19</c:f>
              <c:strCache>
                <c:ptCount val="3"/>
                <c:pt idx="0">
                  <c:v>會(背起來)</c:v>
                </c:pt>
                <c:pt idx="1">
                  <c:v>會(還沒背起來)</c:v>
                </c:pt>
                <c:pt idx="2">
                  <c:v>不會</c:v>
                </c:pt>
              </c:strCache>
            </c:strRef>
          </c:cat>
          <c:val>
            <c:numRef>
              <c:f>學生整合!$B$17:$B$19</c:f>
              <c:numCache>
                <c:formatCode>General</c:formatCode>
                <c:ptCount val="3"/>
                <c:pt idx="0">
                  <c:v>7</c:v>
                </c:pt>
                <c:pt idx="1">
                  <c:v>2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96-4DD4-ADA0-2AB711CE202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zh-TW" sz="1200" b="0" i="0" baseline="0">
                <a:solidFill>
                  <a:sysClr val="windowText" lastClr="000000"/>
                </a:solidFill>
                <a:effectLst/>
              </a:rPr>
              <a:t>實施課程</a:t>
            </a:r>
            <a:r>
              <a:rPr lang="zh-TW" altLang="en-US" sz="1200" b="0" i="0" baseline="0">
                <a:solidFill>
                  <a:sysClr val="windowText" lastClr="000000"/>
                </a:solidFill>
                <a:effectLst/>
              </a:rPr>
              <a:t>後</a:t>
            </a:r>
            <a:r>
              <a:rPr lang="zh-TW" altLang="zh-TW" sz="1200" b="0" i="0" baseline="0">
                <a:solidFill>
                  <a:sysClr val="windowText" lastClr="000000"/>
                </a:solidFill>
                <a:effectLst/>
              </a:rPr>
              <a:t>學生在魔方的能力</a:t>
            </a:r>
            <a:endParaRPr lang="zh-TW" altLang="zh-TW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17C-4A5D-BC38-CEFF26F135E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17C-4A5D-BC38-CEFF26F135E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17C-4A5D-BC38-CEFF26F135E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學生整合!$A$17:$A$19</c:f>
              <c:strCache>
                <c:ptCount val="3"/>
                <c:pt idx="0">
                  <c:v>會(背起來)</c:v>
                </c:pt>
                <c:pt idx="1">
                  <c:v>會(還沒背起來)</c:v>
                </c:pt>
                <c:pt idx="2">
                  <c:v>不會</c:v>
                </c:pt>
              </c:strCache>
            </c:strRef>
          </c:cat>
          <c:val>
            <c:numRef>
              <c:f>學生整合!$C$17:$C$19</c:f>
              <c:numCache>
                <c:formatCode>General</c:formatCode>
                <c:ptCount val="3"/>
                <c:pt idx="0">
                  <c:v>21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DA-4664-A278-3FBB01320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zh-TW" altLang="en-US" sz="1200">
                <a:solidFill>
                  <a:sysClr val="windowText" lastClr="000000"/>
                </a:solidFill>
              </a:rPr>
              <a:t>我每天會花多少時間預習或是複習學校功課</a:t>
            </a:r>
          </a:p>
        </c:rich>
      </c:tx>
      <c:layout>
        <c:manualLayout>
          <c:xMode val="edge"/>
          <c:yMode val="edge"/>
          <c:x val="0.17499999999999999"/>
          <c:y val="6.0185185185185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學生整合!$B$23</c:f>
              <c:strCache>
                <c:ptCount val="1"/>
                <c:pt idx="0">
                  <c:v>前測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學生整合!$A$24:$A$28</c:f>
              <c:strCache>
                <c:ptCount val="5"/>
                <c:pt idx="0">
                  <c:v>10分鐘(含以下)</c:v>
                </c:pt>
                <c:pt idx="1">
                  <c:v>30分鐘</c:v>
                </c:pt>
                <c:pt idx="2">
                  <c:v>1小時</c:v>
                </c:pt>
                <c:pt idx="3">
                  <c:v>1.5小時</c:v>
                </c:pt>
                <c:pt idx="4">
                  <c:v>2小時(含以上)</c:v>
                </c:pt>
              </c:strCache>
            </c:strRef>
          </c:cat>
          <c:val>
            <c:numRef>
              <c:f>學生整合!$B$24:$B$28</c:f>
              <c:numCache>
                <c:formatCode>General</c:formatCode>
                <c:ptCount val="5"/>
                <c:pt idx="0">
                  <c:v>9</c:v>
                </c:pt>
                <c:pt idx="1">
                  <c:v>6</c:v>
                </c:pt>
                <c:pt idx="2">
                  <c:v>6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87-4972-868D-6A89D2D6BE3F}"/>
            </c:ext>
          </c:extLst>
        </c:ser>
        <c:ser>
          <c:idx val="1"/>
          <c:order val="1"/>
          <c:tx>
            <c:strRef>
              <c:f>學生整合!$C$23</c:f>
              <c:strCache>
                <c:ptCount val="1"/>
                <c:pt idx="0">
                  <c:v>後測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學生整合!$A$24:$A$28</c:f>
              <c:strCache>
                <c:ptCount val="5"/>
                <c:pt idx="0">
                  <c:v>10分鐘(含以下)</c:v>
                </c:pt>
                <c:pt idx="1">
                  <c:v>30分鐘</c:v>
                </c:pt>
                <c:pt idx="2">
                  <c:v>1小時</c:v>
                </c:pt>
                <c:pt idx="3">
                  <c:v>1.5小時</c:v>
                </c:pt>
                <c:pt idx="4">
                  <c:v>2小時(含以上)</c:v>
                </c:pt>
              </c:strCache>
            </c:strRef>
          </c:cat>
          <c:val>
            <c:numRef>
              <c:f>學生整合!$C$24:$C$28</c:f>
              <c:numCache>
                <c:formatCode>General</c:formatCode>
                <c:ptCount val="5"/>
                <c:pt idx="0">
                  <c:v>7</c:v>
                </c:pt>
                <c:pt idx="1">
                  <c:v>10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87-4972-868D-6A89D2D6B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86892800"/>
        <c:axId val="843588288"/>
      </c:barChart>
      <c:catAx>
        <c:axId val="98689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843588288"/>
        <c:crosses val="autoZero"/>
        <c:auto val="1"/>
        <c:lblAlgn val="ctr"/>
        <c:lblOffset val="100"/>
        <c:noMultiLvlLbl val="0"/>
      </c:catAx>
      <c:valAx>
        <c:axId val="84358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986892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 sz="1200">
                <a:solidFill>
                  <a:sysClr val="windowText" lastClr="000000"/>
                </a:solidFill>
              </a:rPr>
              <a:t>我每天會花多少時間閱讀課外讀物或是進行線上自主學習</a:t>
            </a:r>
          </a:p>
        </c:rich>
      </c:tx>
      <c:layout>
        <c:manualLayout>
          <c:xMode val="edge"/>
          <c:yMode val="edge"/>
          <c:x val="0.05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學生整合!$B$31</c:f>
              <c:strCache>
                <c:ptCount val="1"/>
                <c:pt idx="0">
                  <c:v>前測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學生整合!$A$32:$A$36</c:f>
              <c:strCache>
                <c:ptCount val="5"/>
                <c:pt idx="0">
                  <c:v>10分鐘(含以下)</c:v>
                </c:pt>
                <c:pt idx="1">
                  <c:v>30分鐘</c:v>
                </c:pt>
                <c:pt idx="2">
                  <c:v>1小時</c:v>
                </c:pt>
                <c:pt idx="3">
                  <c:v>1.5小時</c:v>
                </c:pt>
                <c:pt idx="4">
                  <c:v>2小時(含以上)</c:v>
                </c:pt>
              </c:strCache>
            </c:strRef>
          </c:cat>
          <c:val>
            <c:numRef>
              <c:f>學生整合!$B$32:$B$36</c:f>
              <c:numCache>
                <c:formatCode>General</c:formatCode>
                <c:ptCount val="5"/>
                <c:pt idx="0">
                  <c:v>5</c:v>
                </c:pt>
                <c:pt idx="1">
                  <c:v>12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C1-40D8-94BD-4B421788549A}"/>
            </c:ext>
          </c:extLst>
        </c:ser>
        <c:ser>
          <c:idx val="1"/>
          <c:order val="1"/>
          <c:tx>
            <c:strRef>
              <c:f>學生整合!$C$31</c:f>
              <c:strCache>
                <c:ptCount val="1"/>
                <c:pt idx="0">
                  <c:v>後測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學生整合!$A$32:$A$36</c:f>
              <c:strCache>
                <c:ptCount val="5"/>
                <c:pt idx="0">
                  <c:v>10分鐘(含以下)</c:v>
                </c:pt>
                <c:pt idx="1">
                  <c:v>30分鐘</c:v>
                </c:pt>
                <c:pt idx="2">
                  <c:v>1小時</c:v>
                </c:pt>
                <c:pt idx="3">
                  <c:v>1.5小時</c:v>
                </c:pt>
                <c:pt idx="4">
                  <c:v>2小時(含以上)</c:v>
                </c:pt>
              </c:strCache>
            </c:strRef>
          </c:cat>
          <c:val>
            <c:numRef>
              <c:f>學生整合!$C$32:$C$36</c:f>
              <c:numCache>
                <c:formatCode>General</c:formatCode>
                <c:ptCount val="5"/>
                <c:pt idx="0">
                  <c:v>7</c:v>
                </c:pt>
                <c:pt idx="1">
                  <c:v>12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C1-40D8-94BD-4B4217885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6921312"/>
        <c:axId val="587408800"/>
      </c:barChart>
      <c:catAx>
        <c:axId val="58692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587408800"/>
        <c:crosses val="autoZero"/>
        <c:auto val="1"/>
        <c:lblAlgn val="ctr"/>
        <c:lblOffset val="100"/>
        <c:noMultiLvlLbl val="0"/>
      </c:catAx>
      <c:valAx>
        <c:axId val="58740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58692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zh-TW" altLang="en-US">
                <a:solidFill>
                  <a:sysClr val="windowText" lastClr="000000"/>
                </a:solidFill>
              </a:rPr>
              <a:t>我一週花在補習班或是安親班多少時間？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學生整合!$B$39</c:f>
              <c:strCache>
                <c:ptCount val="1"/>
                <c:pt idx="0">
                  <c:v>前測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學生整合!$A$40:$A$44</c:f>
              <c:strCache>
                <c:ptCount val="5"/>
                <c:pt idx="0">
                  <c:v>60分鐘(含以下)</c:v>
                </c:pt>
                <c:pt idx="1">
                  <c:v>1小時</c:v>
                </c:pt>
                <c:pt idx="2">
                  <c:v>1.5小時</c:v>
                </c:pt>
                <c:pt idx="3">
                  <c:v>2.5小時</c:v>
                </c:pt>
                <c:pt idx="4">
                  <c:v>3小時(含以上)</c:v>
                </c:pt>
              </c:strCache>
            </c:strRef>
          </c:cat>
          <c:val>
            <c:numRef>
              <c:f>學生整合!$B$40:$B$44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4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25-4EC9-B119-56B66056183A}"/>
            </c:ext>
          </c:extLst>
        </c:ser>
        <c:ser>
          <c:idx val="1"/>
          <c:order val="1"/>
          <c:tx>
            <c:strRef>
              <c:f>學生整合!$C$39</c:f>
              <c:strCache>
                <c:ptCount val="1"/>
                <c:pt idx="0">
                  <c:v>後測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學生整合!$A$40:$A$44</c:f>
              <c:strCache>
                <c:ptCount val="5"/>
                <c:pt idx="0">
                  <c:v>60分鐘(含以下)</c:v>
                </c:pt>
                <c:pt idx="1">
                  <c:v>1小時</c:v>
                </c:pt>
                <c:pt idx="2">
                  <c:v>1.5小時</c:v>
                </c:pt>
                <c:pt idx="3">
                  <c:v>2.5小時</c:v>
                </c:pt>
                <c:pt idx="4">
                  <c:v>3小時(含以上)</c:v>
                </c:pt>
              </c:strCache>
            </c:strRef>
          </c:cat>
          <c:val>
            <c:numRef>
              <c:f>學生整合!$C$40:$C$44</c:f>
              <c:numCache>
                <c:formatCode>General</c:formatCode>
                <c:ptCount val="5"/>
                <c:pt idx="0">
                  <c:v>6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25-4EC9-B119-56B660561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83686576"/>
        <c:axId val="989198272"/>
      </c:barChart>
      <c:catAx>
        <c:axId val="98368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989198272"/>
        <c:crosses val="autoZero"/>
        <c:auto val="1"/>
        <c:lblAlgn val="ctr"/>
        <c:lblOffset val="100"/>
        <c:noMultiLvlLbl val="0"/>
      </c:catAx>
      <c:valAx>
        <c:axId val="989198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98368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 sz="1200">
                <a:solidFill>
                  <a:sysClr val="windowText" lastClr="000000"/>
                </a:solidFill>
              </a:rPr>
              <a:t>我每天平均花多少時間來學習魔術方塊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學生整合!$B$47</c:f>
              <c:strCache>
                <c:ptCount val="1"/>
                <c:pt idx="0">
                  <c:v>前測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學生整合!$A$48:$A$52</c:f>
              <c:strCache>
                <c:ptCount val="5"/>
                <c:pt idx="0">
                  <c:v>10分鐘(含以下)</c:v>
                </c:pt>
                <c:pt idx="1">
                  <c:v>30分鐘</c:v>
                </c:pt>
                <c:pt idx="2">
                  <c:v>1小時</c:v>
                </c:pt>
                <c:pt idx="3">
                  <c:v>1.5小時</c:v>
                </c:pt>
                <c:pt idx="4">
                  <c:v>2小時(含以上)</c:v>
                </c:pt>
              </c:strCache>
            </c:strRef>
          </c:cat>
          <c:val>
            <c:numRef>
              <c:f>學生整合!$B$48:$B$52</c:f>
              <c:numCache>
                <c:formatCode>General</c:formatCode>
                <c:ptCount val="5"/>
                <c:pt idx="0">
                  <c:v>6</c:v>
                </c:pt>
                <c:pt idx="1">
                  <c:v>12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9-4D15-ABF0-A0D4952AD88B}"/>
            </c:ext>
          </c:extLst>
        </c:ser>
        <c:ser>
          <c:idx val="1"/>
          <c:order val="1"/>
          <c:tx>
            <c:strRef>
              <c:f>學生整合!$C$47</c:f>
              <c:strCache>
                <c:ptCount val="1"/>
                <c:pt idx="0">
                  <c:v>後測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學生整合!$A$48:$A$52</c:f>
              <c:strCache>
                <c:ptCount val="5"/>
                <c:pt idx="0">
                  <c:v>10分鐘(含以下)</c:v>
                </c:pt>
                <c:pt idx="1">
                  <c:v>30分鐘</c:v>
                </c:pt>
                <c:pt idx="2">
                  <c:v>1小時</c:v>
                </c:pt>
                <c:pt idx="3">
                  <c:v>1.5小時</c:v>
                </c:pt>
                <c:pt idx="4">
                  <c:v>2小時(含以上)</c:v>
                </c:pt>
              </c:strCache>
            </c:strRef>
          </c:cat>
          <c:val>
            <c:numRef>
              <c:f>學生整合!$C$48:$C$52</c:f>
              <c:numCache>
                <c:formatCode>General</c:formatCode>
                <c:ptCount val="5"/>
                <c:pt idx="0">
                  <c:v>7</c:v>
                </c:pt>
                <c:pt idx="1">
                  <c:v>10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D9-4D15-ABF0-A0D4952AD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38886480"/>
        <c:axId val="1057726592"/>
      </c:barChart>
      <c:catAx>
        <c:axId val="83888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057726592"/>
        <c:crosses val="autoZero"/>
        <c:auto val="1"/>
        <c:lblAlgn val="ctr"/>
        <c:lblOffset val="100"/>
        <c:noMultiLvlLbl val="0"/>
      </c:catAx>
      <c:valAx>
        <c:axId val="1057726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838886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zh-TW" altLang="en-US" sz="1200">
                <a:solidFill>
                  <a:sysClr val="windowText" lastClr="000000"/>
                </a:solidFill>
              </a:rPr>
              <a:t> </a:t>
            </a:r>
            <a:r>
              <a:rPr lang="en-US" altLang="zh-TW" sz="1200">
                <a:solidFill>
                  <a:sysClr val="windowText" lastClr="000000"/>
                </a:solidFill>
              </a:rPr>
              <a:t>5-(1)</a:t>
            </a:r>
            <a:r>
              <a:rPr lang="zh-TW" altLang="en-US" sz="1200">
                <a:solidFill>
                  <a:sysClr val="windowText" lastClr="000000"/>
                </a:solidFill>
              </a:rPr>
              <a:t>透過這次魔方課程，上課專心程度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學生整合!$S$72</c:f>
              <c:strCache>
                <c:ptCount val="1"/>
                <c:pt idx="0">
                  <c:v>後測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學生整合!$T$71:$AC$71</c:f>
              <c:strCache>
                <c:ptCount val="10"/>
                <c:pt idx="0">
                  <c:v>1分</c:v>
                </c:pt>
                <c:pt idx="1">
                  <c:v>2分</c:v>
                </c:pt>
                <c:pt idx="2">
                  <c:v>3分</c:v>
                </c:pt>
                <c:pt idx="3">
                  <c:v>4分</c:v>
                </c:pt>
                <c:pt idx="4">
                  <c:v>5分</c:v>
                </c:pt>
                <c:pt idx="5">
                  <c:v>6分</c:v>
                </c:pt>
                <c:pt idx="6">
                  <c:v>7分</c:v>
                </c:pt>
                <c:pt idx="7">
                  <c:v>8分</c:v>
                </c:pt>
                <c:pt idx="8">
                  <c:v>9分</c:v>
                </c:pt>
                <c:pt idx="9">
                  <c:v>10分</c:v>
                </c:pt>
              </c:strCache>
            </c:strRef>
          </c:cat>
          <c:val>
            <c:numRef>
              <c:f>學生整合!$T$72:$AC$72</c:f>
              <c:numCache>
                <c:formatCode>0.0_);[Red]\(0.0\)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8.695652173913043</c:v>
                </c:pt>
                <c:pt idx="3">
                  <c:v>4.3478260869565215</c:v>
                </c:pt>
                <c:pt idx="4">
                  <c:v>4.3478260869565215</c:v>
                </c:pt>
                <c:pt idx="5">
                  <c:v>21.739130434782609</c:v>
                </c:pt>
                <c:pt idx="6">
                  <c:v>13.043478260869565</c:v>
                </c:pt>
                <c:pt idx="7">
                  <c:v>17.391304347826086</c:v>
                </c:pt>
                <c:pt idx="8">
                  <c:v>17.391304347826086</c:v>
                </c:pt>
                <c:pt idx="9">
                  <c:v>13.043478260869565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5C-4D1E-9370-1EDE831A2794}"/>
            </c:ext>
          </c:extLst>
        </c:ser>
        <c:ser>
          <c:idx val="1"/>
          <c:order val="1"/>
          <c:tx>
            <c:strRef>
              <c:f>學生整合!$S$73</c:f>
              <c:strCache>
                <c:ptCount val="1"/>
                <c:pt idx="0">
                  <c:v>前測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學生整合!$T$71:$AC$71</c:f>
              <c:strCache>
                <c:ptCount val="10"/>
                <c:pt idx="0">
                  <c:v>1分</c:v>
                </c:pt>
                <c:pt idx="1">
                  <c:v>2分</c:v>
                </c:pt>
                <c:pt idx="2">
                  <c:v>3分</c:v>
                </c:pt>
                <c:pt idx="3">
                  <c:v>4分</c:v>
                </c:pt>
                <c:pt idx="4">
                  <c:v>5分</c:v>
                </c:pt>
                <c:pt idx="5">
                  <c:v>6分</c:v>
                </c:pt>
                <c:pt idx="6">
                  <c:v>7分</c:v>
                </c:pt>
                <c:pt idx="7">
                  <c:v>8分</c:v>
                </c:pt>
                <c:pt idx="8">
                  <c:v>9分</c:v>
                </c:pt>
                <c:pt idx="9">
                  <c:v>10分</c:v>
                </c:pt>
              </c:strCache>
            </c:strRef>
          </c:cat>
          <c:val>
            <c:numRef>
              <c:f>學生整合!$T$73:$AC$73</c:f>
              <c:numCache>
                <c:formatCode>0.00;[Red]0.00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-8.695652173913043</c:v>
                </c:pt>
                <c:pt idx="4">
                  <c:v>0</c:v>
                </c:pt>
                <c:pt idx="5">
                  <c:v>-17.391304347826086</c:v>
                </c:pt>
                <c:pt idx="6">
                  <c:v>-30.434782608695656</c:v>
                </c:pt>
                <c:pt idx="7">
                  <c:v>-17.391304347826086</c:v>
                </c:pt>
                <c:pt idx="8">
                  <c:v>-17.391304347826086</c:v>
                </c:pt>
                <c:pt idx="9">
                  <c:v>-8.695652173913043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5C-4D1E-9370-1EDE831A279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"/>
        <c:overlap val="95"/>
        <c:axId val="983731040"/>
        <c:axId val="982804656"/>
      </c:barChart>
      <c:catAx>
        <c:axId val="983731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t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982804656"/>
        <c:crosses val="autoZero"/>
        <c:auto val="1"/>
        <c:lblAlgn val="ctr"/>
        <c:lblOffset val="100"/>
        <c:noMultiLvlLbl val="0"/>
      </c:catAx>
      <c:valAx>
        <c:axId val="982804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983731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zh-TW" altLang="en-US" sz="1200">
                <a:solidFill>
                  <a:sysClr val="windowText" lastClr="000000"/>
                </a:solidFill>
              </a:rPr>
              <a:t>透過這次魔方課程，我讀書遇到不懂的問題可以先自己去找答案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學生整合!$S$82</c:f>
              <c:strCache>
                <c:ptCount val="1"/>
                <c:pt idx="0">
                  <c:v>後測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學生整合!$T$81:$AC$81</c:f>
              <c:strCache>
                <c:ptCount val="10"/>
                <c:pt idx="0">
                  <c:v>1分</c:v>
                </c:pt>
                <c:pt idx="1">
                  <c:v>2分</c:v>
                </c:pt>
                <c:pt idx="2">
                  <c:v>3分</c:v>
                </c:pt>
                <c:pt idx="3">
                  <c:v>4分</c:v>
                </c:pt>
                <c:pt idx="4">
                  <c:v>5分</c:v>
                </c:pt>
                <c:pt idx="5">
                  <c:v>6分</c:v>
                </c:pt>
                <c:pt idx="6">
                  <c:v>7分</c:v>
                </c:pt>
                <c:pt idx="7">
                  <c:v>8分</c:v>
                </c:pt>
                <c:pt idx="8">
                  <c:v>9分</c:v>
                </c:pt>
                <c:pt idx="9">
                  <c:v>10分</c:v>
                </c:pt>
              </c:strCache>
            </c:strRef>
          </c:cat>
          <c:val>
            <c:numRef>
              <c:f>學生整合!$T$82:$AC$82</c:f>
              <c:numCache>
                <c:formatCode>0.00_ </c:formatCode>
                <c:ptCount val="10"/>
                <c:pt idx="0">
                  <c:v>0</c:v>
                </c:pt>
                <c:pt idx="1">
                  <c:v>8.695652173913043</c:v>
                </c:pt>
                <c:pt idx="2">
                  <c:v>4.3478260869565215</c:v>
                </c:pt>
                <c:pt idx="3">
                  <c:v>0</c:v>
                </c:pt>
                <c:pt idx="4">
                  <c:v>8.695652173913043</c:v>
                </c:pt>
                <c:pt idx="5">
                  <c:v>13.043478260869565</c:v>
                </c:pt>
                <c:pt idx="6">
                  <c:v>30.434782608695656</c:v>
                </c:pt>
                <c:pt idx="7">
                  <c:v>0</c:v>
                </c:pt>
                <c:pt idx="8">
                  <c:v>17.391304347826086</c:v>
                </c:pt>
                <c:pt idx="9">
                  <c:v>17.391304347826086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16-4740-8025-2E8852203386}"/>
            </c:ext>
          </c:extLst>
        </c:ser>
        <c:ser>
          <c:idx val="1"/>
          <c:order val="1"/>
          <c:tx>
            <c:strRef>
              <c:f>學生整合!$S$83</c:f>
              <c:strCache>
                <c:ptCount val="1"/>
                <c:pt idx="0">
                  <c:v>前測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學生整合!$T$81:$AC$81</c:f>
              <c:strCache>
                <c:ptCount val="10"/>
                <c:pt idx="0">
                  <c:v>1分</c:v>
                </c:pt>
                <c:pt idx="1">
                  <c:v>2分</c:v>
                </c:pt>
                <c:pt idx="2">
                  <c:v>3分</c:v>
                </c:pt>
                <c:pt idx="3">
                  <c:v>4分</c:v>
                </c:pt>
                <c:pt idx="4">
                  <c:v>5分</c:v>
                </c:pt>
                <c:pt idx="5">
                  <c:v>6分</c:v>
                </c:pt>
                <c:pt idx="6">
                  <c:v>7分</c:v>
                </c:pt>
                <c:pt idx="7">
                  <c:v>8分</c:v>
                </c:pt>
                <c:pt idx="8">
                  <c:v>9分</c:v>
                </c:pt>
                <c:pt idx="9">
                  <c:v>10分</c:v>
                </c:pt>
              </c:strCache>
            </c:strRef>
          </c:cat>
          <c:val>
            <c:numRef>
              <c:f>學生整合!$T$83:$AC$83</c:f>
              <c:numCache>
                <c:formatCode>0.00;[Red]0.00</c:formatCode>
                <c:ptCount val="10"/>
                <c:pt idx="0" formatCode="0;[Red]0">
                  <c:v>0</c:v>
                </c:pt>
                <c:pt idx="1">
                  <c:v>-4.3478260869565215</c:v>
                </c:pt>
                <c:pt idx="2">
                  <c:v>-4.3478260869565215</c:v>
                </c:pt>
                <c:pt idx="3">
                  <c:v>-17.391304347826086</c:v>
                </c:pt>
                <c:pt idx="4">
                  <c:v>-4.3478260869565215</c:v>
                </c:pt>
                <c:pt idx="5">
                  <c:v>-4.3478260869565215</c:v>
                </c:pt>
                <c:pt idx="6">
                  <c:v>0</c:v>
                </c:pt>
                <c:pt idx="7">
                  <c:v>-21.739130434782609</c:v>
                </c:pt>
                <c:pt idx="8">
                  <c:v>-13.043478260869565</c:v>
                </c:pt>
                <c:pt idx="9">
                  <c:v>-30.434782608695656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16-4740-8025-2E8852203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754524480"/>
        <c:axId val="587411296"/>
      </c:barChart>
      <c:catAx>
        <c:axId val="754524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587411296"/>
        <c:crosses val="autoZero"/>
        <c:auto val="1"/>
        <c:lblAlgn val="ctr"/>
        <c:lblOffset val="100"/>
        <c:noMultiLvlLbl val="0"/>
      </c:catAx>
      <c:valAx>
        <c:axId val="587411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[Red]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75452448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TW" altLang="en-US" sz="1200">
                <a:solidFill>
                  <a:schemeClr val="tx1"/>
                </a:solidFill>
              </a:rPr>
              <a:t> 透過這次魔方課程，我會對自己的學習訂定學習目標和計畫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學生整合!$S$103</c:f>
              <c:strCache>
                <c:ptCount val="1"/>
                <c:pt idx="0">
                  <c:v>後測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學生整合!$T$102:$AC$102</c:f>
              <c:strCache>
                <c:ptCount val="10"/>
                <c:pt idx="0">
                  <c:v>1分</c:v>
                </c:pt>
                <c:pt idx="1">
                  <c:v>2分</c:v>
                </c:pt>
                <c:pt idx="2">
                  <c:v>3分</c:v>
                </c:pt>
                <c:pt idx="3">
                  <c:v>4分</c:v>
                </c:pt>
                <c:pt idx="4">
                  <c:v>5分</c:v>
                </c:pt>
                <c:pt idx="5">
                  <c:v>6分</c:v>
                </c:pt>
                <c:pt idx="6">
                  <c:v>7分</c:v>
                </c:pt>
                <c:pt idx="7">
                  <c:v>8分</c:v>
                </c:pt>
                <c:pt idx="8">
                  <c:v>9分</c:v>
                </c:pt>
                <c:pt idx="9">
                  <c:v>10分</c:v>
                </c:pt>
              </c:strCache>
            </c:strRef>
          </c:cat>
          <c:val>
            <c:numRef>
              <c:f>學生整合!$T$103:$AC$103</c:f>
              <c:numCache>
                <c:formatCode>0.00_ 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4.3478260869565215</c:v>
                </c:pt>
                <c:pt idx="3">
                  <c:v>0</c:v>
                </c:pt>
                <c:pt idx="4">
                  <c:v>21.739130434782609</c:v>
                </c:pt>
                <c:pt idx="5">
                  <c:v>17.391304347826086</c:v>
                </c:pt>
                <c:pt idx="6">
                  <c:v>13.043478260869565</c:v>
                </c:pt>
                <c:pt idx="7">
                  <c:v>13.043478260869565</c:v>
                </c:pt>
                <c:pt idx="8">
                  <c:v>21.739130434782609</c:v>
                </c:pt>
                <c:pt idx="9">
                  <c:v>8.695652173913043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AD-4A47-AA74-4587F446ECA4}"/>
            </c:ext>
          </c:extLst>
        </c:ser>
        <c:ser>
          <c:idx val="1"/>
          <c:order val="1"/>
          <c:tx>
            <c:strRef>
              <c:f>學生整合!$S$104</c:f>
              <c:strCache>
                <c:ptCount val="1"/>
                <c:pt idx="0">
                  <c:v>前測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學生整合!$T$102:$AC$102</c:f>
              <c:strCache>
                <c:ptCount val="10"/>
                <c:pt idx="0">
                  <c:v>1分</c:v>
                </c:pt>
                <c:pt idx="1">
                  <c:v>2分</c:v>
                </c:pt>
                <c:pt idx="2">
                  <c:v>3分</c:v>
                </c:pt>
                <c:pt idx="3">
                  <c:v>4分</c:v>
                </c:pt>
                <c:pt idx="4">
                  <c:v>5分</c:v>
                </c:pt>
                <c:pt idx="5">
                  <c:v>6分</c:v>
                </c:pt>
                <c:pt idx="6">
                  <c:v>7分</c:v>
                </c:pt>
                <c:pt idx="7">
                  <c:v>8分</c:v>
                </c:pt>
                <c:pt idx="8">
                  <c:v>9分</c:v>
                </c:pt>
                <c:pt idx="9">
                  <c:v>10分</c:v>
                </c:pt>
              </c:strCache>
            </c:strRef>
          </c:cat>
          <c:val>
            <c:numRef>
              <c:f>學生整合!$T$104:$AC$104</c:f>
              <c:numCache>
                <c:formatCode>0.00;[Red]0.00</c:formatCode>
                <c:ptCount val="10"/>
                <c:pt idx="0">
                  <c:v>-17.391304347826086</c:v>
                </c:pt>
                <c:pt idx="1">
                  <c:v>-4.3478260869565215</c:v>
                </c:pt>
                <c:pt idx="2">
                  <c:v>-4.3478260869565215</c:v>
                </c:pt>
                <c:pt idx="3">
                  <c:v>-13.043478260869565</c:v>
                </c:pt>
                <c:pt idx="4">
                  <c:v>-13.043478260869565</c:v>
                </c:pt>
                <c:pt idx="5">
                  <c:v>-4.3478260869565215</c:v>
                </c:pt>
                <c:pt idx="6">
                  <c:v>-8.695652173913043</c:v>
                </c:pt>
                <c:pt idx="7">
                  <c:v>-21.739130434782609</c:v>
                </c:pt>
                <c:pt idx="8">
                  <c:v>-8.695652173913043</c:v>
                </c:pt>
                <c:pt idx="9">
                  <c:v>-4.3478260869565215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AD-4A47-AA74-4587F446EC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axId val="953815551"/>
        <c:axId val="1230529647"/>
      </c:barChart>
      <c:catAx>
        <c:axId val="95381555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30529647"/>
        <c:crosses val="autoZero"/>
        <c:auto val="1"/>
        <c:lblAlgn val="ctr"/>
        <c:lblOffset val="100"/>
        <c:noMultiLvlLbl val="0"/>
      </c:catAx>
      <c:valAx>
        <c:axId val="12305296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[Red]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9538155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 sz="1200" b="1">
                <a:solidFill>
                  <a:sysClr val="windowText" lastClr="000000"/>
                </a:solidFill>
              </a:rPr>
              <a:t>孩子每天會花多少時間閱讀課外讀物或是進行線上自主學習</a:t>
            </a:r>
          </a:p>
        </c:rich>
      </c:tx>
      <c:layout>
        <c:manualLayout>
          <c:xMode val="edge"/>
          <c:yMode val="edge"/>
          <c:x val="0.12190266841644794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家長整合!$B$10</c:f>
              <c:strCache>
                <c:ptCount val="1"/>
                <c:pt idx="0">
                  <c:v>家長前測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家長整合!$A$11:$A$15</c:f>
              <c:strCache>
                <c:ptCount val="5"/>
                <c:pt idx="0">
                  <c:v>10分鐘(含以下)</c:v>
                </c:pt>
                <c:pt idx="1">
                  <c:v>30分鐘</c:v>
                </c:pt>
                <c:pt idx="2">
                  <c:v>1小時</c:v>
                </c:pt>
                <c:pt idx="3">
                  <c:v>1個半小時</c:v>
                </c:pt>
                <c:pt idx="4">
                  <c:v>2小時(含以上)</c:v>
                </c:pt>
              </c:strCache>
            </c:strRef>
          </c:cat>
          <c:val>
            <c:numRef>
              <c:f>家長整合!$B$11:$B$15</c:f>
              <c:numCache>
                <c:formatCode>General</c:formatCode>
                <c:ptCount val="5"/>
                <c:pt idx="0">
                  <c:v>7</c:v>
                </c:pt>
                <c:pt idx="1">
                  <c:v>11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93-4AD9-97E2-115E86A3013C}"/>
            </c:ext>
          </c:extLst>
        </c:ser>
        <c:ser>
          <c:idx val="1"/>
          <c:order val="1"/>
          <c:tx>
            <c:strRef>
              <c:f>家長整合!$C$10</c:f>
              <c:strCache>
                <c:ptCount val="1"/>
                <c:pt idx="0">
                  <c:v>家長後測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家長整合!$A$11:$A$15</c:f>
              <c:strCache>
                <c:ptCount val="5"/>
                <c:pt idx="0">
                  <c:v>10分鐘(含以下)</c:v>
                </c:pt>
                <c:pt idx="1">
                  <c:v>30分鐘</c:v>
                </c:pt>
                <c:pt idx="2">
                  <c:v>1小時</c:v>
                </c:pt>
                <c:pt idx="3">
                  <c:v>1個半小時</c:v>
                </c:pt>
                <c:pt idx="4">
                  <c:v>2小時(含以上)</c:v>
                </c:pt>
              </c:strCache>
            </c:strRef>
          </c:cat>
          <c:val>
            <c:numRef>
              <c:f>家長整合!$C$11:$C$15</c:f>
              <c:numCache>
                <c:formatCode>General</c:formatCode>
                <c:ptCount val="5"/>
                <c:pt idx="0">
                  <c:v>6</c:v>
                </c:pt>
                <c:pt idx="1">
                  <c:v>13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93-4AD9-97E2-115E86A30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3351024"/>
        <c:axId val="774114000"/>
      </c:barChart>
      <c:catAx>
        <c:axId val="773351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774114000"/>
        <c:crosses val="autoZero"/>
        <c:auto val="1"/>
        <c:lblAlgn val="ctr"/>
        <c:lblOffset val="100"/>
        <c:noMultiLvlLbl val="0"/>
      </c:catAx>
      <c:valAx>
        <c:axId val="77411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773351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TW" altLang="en-US" sz="1200">
                <a:solidFill>
                  <a:schemeClr val="tx1"/>
                </a:solidFill>
              </a:rPr>
              <a:t> 透過這次魔方課程，我會對我設定的目標努力去完成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學生整合!$S$114</c:f>
              <c:strCache>
                <c:ptCount val="1"/>
                <c:pt idx="0">
                  <c:v>後測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學生整合!$T$113:$AC$113</c:f>
              <c:strCache>
                <c:ptCount val="10"/>
                <c:pt idx="0">
                  <c:v>1分</c:v>
                </c:pt>
                <c:pt idx="1">
                  <c:v>2分</c:v>
                </c:pt>
                <c:pt idx="2">
                  <c:v>3分</c:v>
                </c:pt>
                <c:pt idx="3">
                  <c:v>4分</c:v>
                </c:pt>
                <c:pt idx="4">
                  <c:v>5分</c:v>
                </c:pt>
                <c:pt idx="5">
                  <c:v>6分</c:v>
                </c:pt>
                <c:pt idx="6">
                  <c:v>7分</c:v>
                </c:pt>
                <c:pt idx="7">
                  <c:v>8分</c:v>
                </c:pt>
                <c:pt idx="8">
                  <c:v>9分</c:v>
                </c:pt>
                <c:pt idx="9">
                  <c:v>10分</c:v>
                </c:pt>
              </c:strCache>
            </c:strRef>
          </c:cat>
          <c:val>
            <c:numRef>
              <c:f>學生整合!$T$114:$AC$114</c:f>
              <c:numCache>
                <c:formatCode>0.00_ </c:formatCode>
                <c:ptCount val="10"/>
                <c:pt idx="0">
                  <c:v>0</c:v>
                </c:pt>
                <c:pt idx="1">
                  <c:v>4.3478260869565215</c:v>
                </c:pt>
                <c:pt idx="2">
                  <c:v>8.695652173913043</c:v>
                </c:pt>
                <c:pt idx="3">
                  <c:v>0</c:v>
                </c:pt>
                <c:pt idx="4">
                  <c:v>0</c:v>
                </c:pt>
                <c:pt idx="5">
                  <c:v>13.043478260869565</c:v>
                </c:pt>
                <c:pt idx="6">
                  <c:v>13.043478260869565</c:v>
                </c:pt>
                <c:pt idx="7">
                  <c:v>30.434782608695656</c:v>
                </c:pt>
                <c:pt idx="8">
                  <c:v>17.391304347826086</c:v>
                </c:pt>
                <c:pt idx="9">
                  <c:v>13.043478260869565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16-49E2-A67C-A441DA226586}"/>
            </c:ext>
          </c:extLst>
        </c:ser>
        <c:ser>
          <c:idx val="1"/>
          <c:order val="1"/>
          <c:tx>
            <c:strRef>
              <c:f>學生整合!$S$115</c:f>
              <c:strCache>
                <c:ptCount val="1"/>
                <c:pt idx="0">
                  <c:v>前測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學生整合!$T$113:$AC$113</c:f>
              <c:strCache>
                <c:ptCount val="10"/>
                <c:pt idx="0">
                  <c:v>1分</c:v>
                </c:pt>
                <c:pt idx="1">
                  <c:v>2分</c:v>
                </c:pt>
                <c:pt idx="2">
                  <c:v>3分</c:v>
                </c:pt>
                <c:pt idx="3">
                  <c:v>4分</c:v>
                </c:pt>
                <c:pt idx="4">
                  <c:v>5分</c:v>
                </c:pt>
                <c:pt idx="5">
                  <c:v>6分</c:v>
                </c:pt>
                <c:pt idx="6">
                  <c:v>7分</c:v>
                </c:pt>
                <c:pt idx="7">
                  <c:v>8分</c:v>
                </c:pt>
                <c:pt idx="8">
                  <c:v>9分</c:v>
                </c:pt>
                <c:pt idx="9">
                  <c:v>10分</c:v>
                </c:pt>
              </c:strCache>
            </c:strRef>
          </c:cat>
          <c:val>
            <c:numRef>
              <c:f>學生整合!$T$115:$AC$115</c:f>
              <c:numCache>
                <c:formatCode>0.00;[Red]0.00</c:formatCode>
                <c:ptCount val="10"/>
                <c:pt idx="0">
                  <c:v>0</c:v>
                </c:pt>
                <c:pt idx="1">
                  <c:v>-8.695652173913043</c:v>
                </c:pt>
                <c:pt idx="2">
                  <c:v>-8.695652173913043</c:v>
                </c:pt>
                <c:pt idx="3">
                  <c:v>-8.695652173913043</c:v>
                </c:pt>
                <c:pt idx="4">
                  <c:v>-13.043478260869565</c:v>
                </c:pt>
                <c:pt idx="5">
                  <c:v>-8.695652173913043</c:v>
                </c:pt>
                <c:pt idx="6">
                  <c:v>-13.043478260869565</c:v>
                </c:pt>
                <c:pt idx="7">
                  <c:v>-17.391304347826086</c:v>
                </c:pt>
                <c:pt idx="8">
                  <c:v>-13.043478260869565</c:v>
                </c:pt>
                <c:pt idx="9">
                  <c:v>-8.695652173913043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16-49E2-A67C-A441DA226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1091536399"/>
        <c:axId val="1230538383"/>
      </c:barChart>
      <c:catAx>
        <c:axId val="10915363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30538383"/>
        <c:crosses val="autoZero"/>
        <c:auto val="1"/>
        <c:lblAlgn val="ctr"/>
        <c:lblOffset val="100"/>
        <c:noMultiLvlLbl val="0"/>
      </c:catAx>
      <c:valAx>
        <c:axId val="12305383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[Red]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0915363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 sz="1200">
                <a:solidFill>
                  <a:schemeClr val="tx1"/>
                </a:solidFill>
              </a:rPr>
              <a:t>透過這次魔方課程，我遇到問題會尋求同學或是師長協助</a:t>
            </a:r>
            <a:endParaRPr lang="en-US" altLang="zh-TW" sz="1200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學生整合!$S$128</c:f>
              <c:strCache>
                <c:ptCount val="1"/>
                <c:pt idx="0">
                  <c:v>後測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學生整合!$T$127:$AC$127</c:f>
              <c:strCache>
                <c:ptCount val="10"/>
                <c:pt idx="0">
                  <c:v>1分</c:v>
                </c:pt>
                <c:pt idx="1">
                  <c:v>2分</c:v>
                </c:pt>
                <c:pt idx="2">
                  <c:v>3分</c:v>
                </c:pt>
                <c:pt idx="3">
                  <c:v>4分</c:v>
                </c:pt>
                <c:pt idx="4">
                  <c:v>5分</c:v>
                </c:pt>
                <c:pt idx="5">
                  <c:v>6分</c:v>
                </c:pt>
                <c:pt idx="6">
                  <c:v>7分</c:v>
                </c:pt>
                <c:pt idx="7">
                  <c:v>8分</c:v>
                </c:pt>
                <c:pt idx="8">
                  <c:v>9分</c:v>
                </c:pt>
                <c:pt idx="9">
                  <c:v>10分</c:v>
                </c:pt>
              </c:strCache>
            </c:strRef>
          </c:cat>
          <c:val>
            <c:numRef>
              <c:f>學生整合!$T$128:$AC$128</c:f>
              <c:numCache>
                <c:formatCode>0.00_ </c:formatCode>
                <c:ptCount val="10"/>
                <c:pt idx="0">
                  <c:v>4.3478260869565215</c:v>
                </c:pt>
                <c:pt idx="1">
                  <c:v>0</c:v>
                </c:pt>
                <c:pt idx="2">
                  <c:v>8.695652173913043</c:v>
                </c:pt>
                <c:pt idx="3">
                  <c:v>8.695652173913043</c:v>
                </c:pt>
                <c:pt idx="4">
                  <c:v>4.3478260869565215</c:v>
                </c:pt>
                <c:pt idx="5">
                  <c:v>8.695652173913043</c:v>
                </c:pt>
                <c:pt idx="6">
                  <c:v>17.391304347826086</c:v>
                </c:pt>
                <c:pt idx="7">
                  <c:v>4.3478260869565215</c:v>
                </c:pt>
                <c:pt idx="8">
                  <c:v>26.086956521739129</c:v>
                </c:pt>
                <c:pt idx="9">
                  <c:v>17.391304347826086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44-4EFE-8ACC-0C95A565FD1F}"/>
            </c:ext>
          </c:extLst>
        </c:ser>
        <c:ser>
          <c:idx val="1"/>
          <c:order val="1"/>
          <c:tx>
            <c:strRef>
              <c:f>學生整合!$S$129</c:f>
              <c:strCache>
                <c:ptCount val="1"/>
                <c:pt idx="0">
                  <c:v>前測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學生整合!$T$127:$AC$127</c:f>
              <c:strCache>
                <c:ptCount val="10"/>
                <c:pt idx="0">
                  <c:v>1分</c:v>
                </c:pt>
                <c:pt idx="1">
                  <c:v>2分</c:v>
                </c:pt>
                <c:pt idx="2">
                  <c:v>3分</c:v>
                </c:pt>
                <c:pt idx="3">
                  <c:v>4分</c:v>
                </c:pt>
                <c:pt idx="4">
                  <c:v>5分</c:v>
                </c:pt>
                <c:pt idx="5">
                  <c:v>6分</c:v>
                </c:pt>
                <c:pt idx="6">
                  <c:v>7分</c:v>
                </c:pt>
                <c:pt idx="7">
                  <c:v>8分</c:v>
                </c:pt>
                <c:pt idx="8">
                  <c:v>9分</c:v>
                </c:pt>
                <c:pt idx="9">
                  <c:v>10分</c:v>
                </c:pt>
              </c:strCache>
            </c:strRef>
          </c:cat>
          <c:val>
            <c:numRef>
              <c:f>學生整合!$T$129:$AC$129</c:f>
              <c:numCache>
                <c:formatCode>0.00;[Red]0.00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-13.043478260869565</c:v>
                </c:pt>
                <c:pt idx="3">
                  <c:v>-4.3478260869565215</c:v>
                </c:pt>
                <c:pt idx="4">
                  <c:v>-8.695652173913043</c:v>
                </c:pt>
                <c:pt idx="5">
                  <c:v>0</c:v>
                </c:pt>
                <c:pt idx="6">
                  <c:v>-13.043478260869565</c:v>
                </c:pt>
                <c:pt idx="7">
                  <c:v>-17.391304347826086</c:v>
                </c:pt>
                <c:pt idx="8">
                  <c:v>-17.391304347826086</c:v>
                </c:pt>
                <c:pt idx="9">
                  <c:v>-26.086956521739129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44-4EFE-8ACC-0C95A565F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overlap val="100"/>
        <c:axId val="1222594575"/>
        <c:axId val="1230524239"/>
      </c:barChart>
      <c:catAx>
        <c:axId val="122259457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30524239"/>
        <c:crosses val="autoZero"/>
        <c:auto val="1"/>
        <c:lblAlgn val="ctr"/>
        <c:lblOffset val="100"/>
        <c:noMultiLvlLbl val="0"/>
      </c:catAx>
      <c:valAx>
        <c:axId val="12305242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[Red]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22594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zh-TW" altLang="zh-TW" sz="1200" b="0" i="0" baseline="0">
                <a:effectLst/>
              </a:rPr>
              <a:t>魔方社成員</a:t>
            </a:r>
            <a:r>
              <a:rPr lang="zh-TW" altLang="en-US" sz="1200" b="0" i="0" baseline="0">
                <a:effectLst/>
              </a:rPr>
              <a:t>性別</a:t>
            </a:r>
            <a:r>
              <a:rPr lang="zh-TW" altLang="zh-TW" sz="1200" b="0" i="0" baseline="0">
                <a:effectLst/>
              </a:rPr>
              <a:t>分布圖</a:t>
            </a:r>
            <a:endParaRPr lang="zh-TW" altLang="zh-TW" sz="12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endParaRPr lang="zh-TW" alt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學生整合!$A$12:$A$13</c:f>
              <c:strCache>
                <c:ptCount val="2"/>
                <c:pt idx="0">
                  <c:v>女生</c:v>
                </c:pt>
                <c:pt idx="1">
                  <c:v>男生</c:v>
                </c:pt>
              </c:strCache>
            </c:strRef>
          </c:cat>
          <c:val>
            <c:numRef>
              <c:f>學生整合!$B$12:$B$13</c:f>
              <c:numCache>
                <c:formatCode>General</c:formatCode>
                <c:ptCount val="2"/>
                <c:pt idx="0">
                  <c:v>9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7A-41A9-BAB3-99F9DB868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200">
                <a:solidFill>
                  <a:sysClr val="windowText" lastClr="000000"/>
                </a:solidFill>
                <a:latin typeface="+mn-ea"/>
                <a:ea typeface="+mn-ea"/>
              </a:rPr>
              <a:t>5-(1)</a:t>
            </a:r>
            <a:r>
              <a:rPr lang="zh-TW" altLang="en-US" sz="1200">
                <a:solidFill>
                  <a:sysClr val="windowText" lastClr="000000"/>
                </a:solidFill>
                <a:latin typeface="+mn-ea"/>
                <a:ea typeface="+mn-ea"/>
              </a:rPr>
              <a:t>我透過這次魔方課程，上課專心程度</a:t>
            </a:r>
          </a:p>
        </c:rich>
      </c:tx>
      <c:layout>
        <c:manualLayout>
          <c:xMode val="edge"/>
          <c:yMode val="edge"/>
          <c:x val="0.1366343239353145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學生整合!$D$56:$E$56</c:f>
              <c:strCache>
                <c:ptCount val="2"/>
                <c:pt idx="0">
                  <c:v>前測</c:v>
                </c:pt>
                <c:pt idx="1">
                  <c:v>後測</c:v>
                </c:pt>
              </c:strCache>
            </c:strRef>
          </c:cat>
          <c:val>
            <c:numRef>
              <c:f>學生整合!$D$57:$E$57</c:f>
              <c:numCache>
                <c:formatCode>0.0_ </c:formatCode>
                <c:ptCount val="2"/>
                <c:pt idx="0">
                  <c:v>7.3478260869565215</c:v>
                </c:pt>
                <c:pt idx="1">
                  <c:v>7.1304347826086953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56-4B64-A9AD-C662BCED5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0149711"/>
        <c:axId val="959846495"/>
      </c:barChart>
      <c:catAx>
        <c:axId val="5601497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959846495"/>
        <c:crosses val="autoZero"/>
        <c:auto val="1"/>
        <c:lblAlgn val="ctr"/>
        <c:lblOffset val="100"/>
        <c:noMultiLvlLbl val="0"/>
      </c:catAx>
      <c:valAx>
        <c:axId val="959846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5601497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200">
                <a:solidFill>
                  <a:sysClr val="windowText" lastClr="000000"/>
                </a:solidFill>
                <a:latin typeface="+mn-ea"/>
                <a:ea typeface="+mn-ea"/>
              </a:rPr>
              <a:t>5-(2)</a:t>
            </a:r>
            <a:r>
              <a:rPr lang="zh-TW" altLang="en-US" sz="1200">
                <a:solidFill>
                  <a:sysClr val="windowText" lastClr="000000"/>
                </a:solidFill>
                <a:latin typeface="+mn-ea"/>
                <a:ea typeface="+mn-ea"/>
              </a:rPr>
              <a:t>透過這次魔方課程，我讀書遇到不懂的問題可以先自己去找答案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學生整合!$D$69:$E$69</c:f>
              <c:strCache>
                <c:ptCount val="2"/>
                <c:pt idx="0">
                  <c:v>前測</c:v>
                </c:pt>
                <c:pt idx="1">
                  <c:v>後測</c:v>
                </c:pt>
              </c:strCache>
            </c:strRef>
          </c:cat>
          <c:val>
            <c:numRef>
              <c:f>學生整合!$D$70:$E$70</c:f>
              <c:numCache>
                <c:formatCode>0.0_ </c:formatCode>
                <c:ptCount val="2"/>
                <c:pt idx="0">
                  <c:v>7.3478260869565215</c:v>
                </c:pt>
                <c:pt idx="1">
                  <c:v>6.9565217391304346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3-4FA0-84C9-E197A2243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33271839"/>
        <c:axId val="962321199"/>
      </c:barChart>
      <c:catAx>
        <c:axId val="933271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962321199"/>
        <c:crosses val="autoZero"/>
        <c:auto val="1"/>
        <c:lblAlgn val="ctr"/>
        <c:lblOffset val="100"/>
        <c:noMultiLvlLbl val="0"/>
      </c:catAx>
      <c:valAx>
        <c:axId val="962321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9332718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200">
                <a:solidFill>
                  <a:sysClr val="windowText" lastClr="000000"/>
                </a:solidFill>
                <a:latin typeface="+mn-ea"/>
                <a:ea typeface="+mn-ea"/>
              </a:rPr>
              <a:t>5-(3) </a:t>
            </a:r>
            <a:r>
              <a:rPr lang="zh-TW" altLang="en-US" sz="1200">
                <a:solidFill>
                  <a:sysClr val="windowText" lastClr="000000"/>
                </a:solidFill>
                <a:latin typeface="+mn-ea"/>
                <a:ea typeface="+mn-ea"/>
              </a:rPr>
              <a:t>透過這次魔方課程，我會對自己的學習訂定學習目標和計畫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學生整合!$D$82:$E$82</c:f>
              <c:strCache>
                <c:ptCount val="2"/>
                <c:pt idx="0">
                  <c:v>前測</c:v>
                </c:pt>
                <c:pt idx="1">
                  <c:v>後測</c:v>
                </c:pt>
              </c:strCache>
            </c:strRef>
          </c:cat>
          <c:val>
            <c:numRef>
              <c:f>學生整合!$D$83:$E$83</c:f>
              <c:numCache>
                <c:formatCode>0.0_ </c:formatCode>
                <c:ptCount val="2"/>
                <c:pt idx="0">
                  <c:v>5.3913043478260869</c:v>
                </c:pt>
                <c:pt idx="1">
                  <c:v>7.0434782608695654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6D-4131-9F9F-588FEC9FE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3880559"/>
        <c:axId val="959849407"/>
      </c:barChart>
      <c:catAx>
        <c:axId val="7338805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959849407"/>
        <c:crosses val="autoZero"/>
        <c:auto val="1"/>
        <c:lblAlgn val="ctr"/>
        <c:lblOffset val="100"/>
        <c:noMultiLvlLbl val="0"/>
      </c:catAx>
      <c:valAx>
        <c:axId val="959849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7338805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200">
                <a:solidFill>
                  <a:sysClr val="windowText" lastClr="000000"/>
                </a:solidFill>
              </a:rPr>
              <a:t>5-(4) </a:t>
            </a:r>
            <a:r>
              <a:rPr lang="zh-TW" altLang="en-US" sz="1200">
                <a:solidFill>
                  <a:sysClr val="windowText" lastClr="000000"/>
                </a:solidFill>
              </a:rPr>
              <a:t>透過這次魔方課程，我會對我設定的目標努力去完成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學生整合!$D$95:$E$95</c:f>
              <c:strCache>
                <c:ptCount val="2"/>
                <c:pt idx="0">
                  <c:v>前測</c:v>
                </c:pt>
                <c:pt idx="1">
                  <c:v>後測</c:v>
                </c:pt>
              </c:strCache>
            </c:strRef>
          </c:cat>
          <c:val>
            <c:numRef>
              <c:f>學生整合!$D$96:$E$96</c:f>
              <c:numCache>
                <c:formatCode>0.0_ </c:formatCode>
                <c:ptCount val="2"/>
                <c:pt idx="0">
                  <c:v>6.3043478260869561</c:v>
                </c:pt>
                <c:pt idx="1">
                  <c:v>7.3478260869565215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2A-4FB0-B970-85EA6BB2D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43728431"/>
        <c:axId val="962302063"/>
      </c:barChart>
      <c:catAx>
        <c:axId val="9437284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962302063"/>
        <c:crosses val="autoZero"/>
        <c:auto val="1"/>
        <c:lblAlgn val="ctr"/>
        <c:lblOffset val="100"/>
        <c:noMultiLvlLbl val="0"/>
      </c:catAx>
      <c:valAx>
        <c:axId val="962302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9437284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 sz="1200">
                <a:solidFill>
                  <a:sysClr val="windowText" lastClr="000000"/>
                </a:solidFill>
                <a:latin typeface="+mn-ea"/>
                <a:ea typeface="+mn-ea"/>
              </a:rPr>
              <a:t> </a:t>
            </a:r>
            <a:r>
              <a:rPr lang="en-US" altLang="zh-TW" sz="1200">
                <a:solidFill>
                  <a:sysClr val="windowText" lastClr="000000"/>
                </a:solidFill>
                <a:latin typeface="+mn-ea"/>
                <a:ea typeface="+mn-ea"/>
              </a:rPr>
              <a:t>5-(5)</a:t>
            </a:r>
            <a:r>
              <a:rPr lang="zh-TW" altLang="en-US" sz="1200">
                <a:solidFill>
                  <a:sysClr val="windowText" lastClr="000000"/>
                </a:solidFill>
                <a:latin typeface="+mn-ea"/>
                <a:ea typeface="+mn-ea"/>
              </a:rPr>
              <a:t>透過這次魔方課程，我遇到問題會尋求同學或是師長協助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學生整合!$D$108:$E$108</c:f>
              <c:strCache>
                <c:ptCount val="2"/>
                <c:pt idx="0">
                  <c:v>前測</c:v>
                </c:pt>
                <c:pt idx="1">
                  <c:v>後測</c:v>
                </c:pt>
              </c:strCache>
            </c:strRef>
          </c:cat>
          <c:val>
            <c:numRef>
              <c:f>學生整合!$D$109:$E$109</c:f>
              <c:numCache>
                <c:formatCode>0.0_ </c:formatCode>
                <c:ptCount val="2"/>
                <c:pt idx="0">
                  <c:v>7.4782608695652177</c:v>
                </c:pt>
                <c:pt idx="1">
                  <c:v>7.0434782608695654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44-455F-8D77-03A1EEF5A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33266639"/>
        <c:axId val="962314959"/>
      </c:barChart>
      <c:catAx>
        <c:axId val="9332666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962314959"/>
        <c:crosses val="autoZero"/>
        <c:auto val="1"/>
        <c:lblAlgn val="ctr"/>
        <c:lblOffset val="100"/>
        <c:noMultiLvlLbl val="0"/>
      </c:catAx>
      <c:valAx>
        <c:axId val="9623149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9332666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 sz="1200" b="1">
                <a:solidFill>
                  <a:sysClr val="windowText" lastClr="000000"/>
                </a:solidFill>
              </a:rPr>
              <a:t>允許孩子每天花多少時間來學習魔術方塊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家長整合!$B$26</c:f>
              <c:strCache>
                <c:ptCount val="1"/>
                <c:pt idx="0">
                  <c:v>家長前測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家長整合!$A$27:$A$31</c:f>
              <c:strCache>
                <c:ptCount val="5"/>
                <c:pt idx="0">
                  <c:v>10分鐘(含以下)</c:v>
                </c:pt>
                <c:pt idx="1">
                  <c:v>30分鐘</c:v>
                </c:pt>
                <c:pt idx="2">
                  <c:v>1小時</c:v>
                </c:pt>
                <c:pt idx="3">
                  <c:v>1個半小時</c:v>
                </c:pt>
                <c:pt idx="4">
                  <c:v>2小時(含以上)</c:v>
                </c:pt>
              </c:strCache>
            </c:strRef>
          </c:cat>
          <c:val>
            <c:numRef>
              <c:f>家長整合!$B$27:$B$31</c:f>
              <c:numCache>
                <c:formatCode>General</c:formatCode>
                <c:ptCount val="5"/>
                <c:pt idx="0">
                  <c:v>1</c:v>
                </c:pt>
                <c:pt idx="1">
                  <c:v>14</c:v>
                </c:pt>
                <c:pt idx="2">
                  <c:v>6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07-42D2-A873-D6E2027779A5}"/>
            </c:ext>
          </c:extLst>
        </c:ser>
        <c:ser>
          <c:idx val="1"/>
          <c:order val="1"/>
          <c:tx>
            <c:strRef>
              <c:f>家長整合!$C$26</c:f>
              <c:strCache>
                <c:ptCount val="1"/>
                <c:pt idx="0">
                  <c:v>家長後測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家長整合!$A$27:$A$31</c:f>
              <c:strCache>
                <c:ptCount val="5"/>
                <c:pt idx="0">
                  <c:v>10分鐘(含以下)</c:v>
                </c:pt>
                <c:pt idx="1">
                  <c:v>30分鐘</c:v>
                </c:pt>
                <c:pt idx="2">
                  <c:v>1小時</c:v>
                </c:pt>
                <c:pt idx="3">
                  <c:v>1個半小時</c:v>
                </c:pt>
                <c:pt idx="4">
                  <c:v>2小時(含以上)</c:v>
                </c:pt>
              </c:strCache>
            </c:strRef>
          </c:cat>
          <c:val>
            <c:numRef>
              <c:f>家長整合!$C$27:$C$31</c:f>
              <c:numCache>
                <c:formatCode>General</c:formatCode>
                <c:ptCount val="5"/>
                <c:pt idx="0">
                  <c:v>1</c:v>
                </c:pt>
                <c:pt idx="1">
                  <c:v>14</c:v>
                </c:pt>
                <c:pt idx="2">
                  <c:v>6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07-42D2-A873-D6E202777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7379872"/>
        <c:axId val="887668800"/>
      </c:barChart>
      <c:catAx>
        <c:axId val="76737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887668800"/>
        <c:crosses val="autoZero"/>
        <c:auto val="1"/>
        <c:lblAlgn val="ctr"/>
        <c:lblOffset val="100"/>
        <c:noMultiLvlLbl val="0"/>
      </c:catAx>
      <c:valAx>
        <c:axId val="88766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767379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 sz="1200" b="1">
                <a:solidFill>
                  <a:sysClr val="windowText" lastClr="000000"/>
                </a:solidFill>
              </a:rPr>
              <a:t>我孩子目前上課專心程度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家長整合!$B$35</c:f>
              <c:strCache>
                <c:ptCount val="1"/>
                <c:pt idx="0">
                  <c:v>家長前測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家長整合!$A$36:$A$45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家長整合!$B$36:$B$45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6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78-42ED-88F0-45D59A2A8270}"/>
            </c:ext>
          </c:extLst>
        </c:ser>
        <c:ser>
          <c:idx val="1"/>
          <c:order val="1"/>
          <c:tx>
            <c:strRef>
              <c:f>家長整合!$C$35</c:f>
              <c:strCache>
                <c:ptCount val="1"/>
                <c:pt idx="0">
                  <c:v>家長後測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家長整合!$A$36:$A$45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家長整合!$C$36:$C$45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1</c:v>
                </c:pt>
                <c:pt idx="6">
                  <c:v>6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78-42ED-88F0-45D59A2A8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0121744"/>
        <c:axId val="887660896"/>
      </c:barChart>
      <c:catAx>
        <c:axId val="880121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887660896"/>
        <c:crosses val="autoZero"/>
        <c:auto val="1"/>
        <c:lblAlgn val="ctr"/>
        <c:lblOffset val="100"/>
        <c:noMultiLvlLbl val="0"/>
      </c:catAx>
      <c:valAx>
        <c:axId val="88766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880121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 sz="1200" b="1">
                <a:solidFill>
                  <a:sysClr val="windowText" lastClr="000000"/>
                </a:solidFill>
              </a:rPr>
              <a:t>我孩子目前讀書遇到不懂的問題可以先自己去找答案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家長整合!$B$48</c:f>
              <c:strCache>
                <c:ptCount val="1"/>
                <c:pt idx="0">
                  <c:v>家長前測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家長整合!$A$49:$A$58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家長整合!$B$49:$B$58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51-49B3-81EB-C6689C0064BB}"/>
            </c:ext>
          </c:extLst>
        </c:ser>
        <c:ser>
          <c:idx val="1"/>
          <c:order val="1"/>
          <c:tx>
            <c:strRef>
              <c:f>家長整合!$C$48</c:f>
              <c:strCache>
                <c:ptCount val="1"/>
                <c:pt idx="0">
                  <c:v>家長後測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家長整合!$A$49:$A$58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家長整合!$C$49:$C$58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4</c:v>
                </c:pt>
                <c:pt idx="8">
                  <c:v>6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51-49B3-81EB-C6689C006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21651264"/>
        <c:axId val="887656736"/>
      </c:barChart>
      <c:catAx>
        <c:axId val="102165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887656736"/>
        <c:crosses val="autoZero"/>
        <c:auto val="1"/>
        <c:lblAlgn val="ctr"/>
        <c:lblOffset val="100"/>
        <c:noMultiLvlLbl val="0"/>
      </c:catAx>
      <c:valAx>
        <c:axId val="88765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02165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 sz="1200"/>
              <a:t>我每天會花多少時間預習或是複習學校功課</a:t>
            </a:r>
          </a:p>
        </c:rich>
      </c:tx>
      <c:layout>
        <c:manualLayout>
          <c:xMode val="edge"/>
          <c:yMode val="edge"/>
          <c:x val="0.20277777777777778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學生整合!$B$23</c:f>
              <c:strCache>
                <c:ptCount val="1"/>
                <c:pt idx="0">
                  <c:v>前測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學生整合!$A$24:$A$28</c:f>
              <c:strCache>
                <c:ptCount val="5"/>
                <c:pt idx="0">
                  <c:v>10分鐘(含以下)</c:v>
                </c:pt>
                <c:pt idx="1">
                  <c:v>30分鐘</c:v>
                </c:pt>
                <c:pt idx="2">
                  <c:v>1小時</c:v>
                </c:pt>
                <c:pt idx="3">
                  <c:v>1.5小時</c:v>
                </c:pt>
                <c:pt idx="4">
                  <c:v>2小時(含以上)</c:v>
                </c:pt>
              </c:strCache>
            </c:strRef>
          </c:cat>
          <c:val>
            <c:numRef>
              <c:f>學生整合!$B$24:$B$28</c:f>
              <c:numCache>
                <c:formatCode>General</c:formatCode>
                <c:ptCount val="5"/>
                <c:pt idx="0">
                  <c:v>9</c:v>
                </c:pt>
                <c:pt idx="1">
                  <c:v>6</c:v>
                </c:pt>
                <c:pt idx="2">
                  <c:v>6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C6-41BB-BAD6-701CAF340A96}"/>
            </c:ext>
          </c:extLst>
        </c:ser>
        <c:ser>
          <c:idx val="1"/>
          <c:order val="1"/>
          <c:tx>
            <c:strRef>
              <c:f>學生整合!$C$23</c:f>
              <c:strCache>
                <c:ptCount val="1"/>
                <c:pt idx="0">
                  <c:v>後測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學生整合!$A$24:$A$28</c:f>
              <c:strCache>
                <c:ptCount val="5"/>
                <c:pt idx="0">
                  <c:v>10分鐘(含以下)</c:v>
                </c:pt>
                <c:pt idx="1">
                  <c:v>30分鐘</c:v>
                </c:pt>
                <c:pt idx="2">
                  <c:v>1小時</c:v>
                </c:pt>
                <c:pt idx="3">
                  <c:v>1.5小時</c:v>
                </c:pt>
                <c:pt idx="4">
                  <c:v>2小時(含以上)</c:v>
                </c:pt>
              </c:strCache>
            </c:strRef>
          </c:cat>
          <c:val>
            <c:numRef>
              <c:f>學生整合!$C$24:$C$28</c:f>
              <c:numCache>
                <c:formatCode>General</c:formatCode>
                <c:ptCount val="5"/>
                <c:pt idx="0">
                  <c:v>7</c:v>
                </c:pt>
                <c:pt idx="1">
                  <c:v>10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C6-41BB-BAD6-701CAF340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09262143"/>
        <c:axId val="2013327871"/>
      </c:barChart>
      <c:catAx>
        <c:axId val="2109262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013327871"/>
        <c:crosses val="autoZero"/>
        <c:auto val="1"/>
        <c:lblAlgn val="ctr"/>
        <c:lblOffset val="100"/>
        <c:noMultiLvlLbl val="0"/>
      </c:catAx>
      <c:valAx>
        <c:axId val="20133278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1092621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 sz="1200">
                <a:solidFill>
                  <a:sysClr val="windowText" lastClr="000000"/>
                </a:solidFill>
              </a:rPr>
              <a:t>我每天會花多少時間閱讀課外讀物或是進行線上自主學習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學生整合!$B$31</c:f>
              <c:strCache>
                <c:ptCount val="1"/>
                <c:pt idx="0">
                  <c:v>前測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學生整合!$A$32:$A$36</c:f>
              <c:strCache>
                <c:ptCount val="5"/>
                <c:pt idx="0">
                  <c:v>10分鐘(含以下)</c:v>
                </c:pt>
                <c:pt idx="1">
                  <c:v>30分鐘</c:v>
                </c:pt>
                <c:pt idx="2">
                  <c:v>1小時</c:v>
                </c:pt>
                <c:pt idx="3">
                  <c:v>1.5小時</c:v>
                </c:pt>
                <c:pt idx="4">
                  <c:v>2小時(含以上)</c:v>
                </c:pt>
              </c:strCache>
            </c:strRef>
          </c:cat>
          <c:val>
            <c:numRef>
              <c:f>學生整合!$B$32:$B$36</c:f>
              <c:numCache>
                <c:formatCode>General</c:formatCode>
                <c:ptCount val="5"/>
                <c:pt idx="0">
                  <c:v>5</c:v>
                </c:pt>
                <c:pt idx="1">
                  <c:v>12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66-4B0E-A070-5465F035F00F}"/>
            </c:ext>
          </c:extLst>
        </c:ser>
        <c:ser>
          <c:idx val="1"/>
          <c:order val="1"/>
          <c:tx>
            <c:strRef>
              <c:f>學生整合!$C$31</c:f>
              <c:strCache>
                <c:ptCount val="1"/>
                <c:pt idx="0">
                  <c:v>後測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學生整合!$A$32:$A$36</c:f>
              <c:strCache>
                <c:ptCount val="5"/>
                <c:pt idx="0">
                  <c:v>10分鐘(含以下)</c:v>
                </c:pt>
                <c:pt idx="1">
                  <c:v>30分鐘</c:v>
                </c:pt>
                <c:pt idx="2">
                  <c:v>1小時</c:v>
                </c:pt>
                <c:pt idx="3">
                  <c:v>1.5小時</c:v>
                </c:pt>
                <c:pt idx="4">
                  <c:v>2小時(含以上)</c:v>
                </c:pt>
              </c:strCache>
            </c:strRef>
          </c:cat>
          <c:val>
            <c:numRef>
              <c:f>學生整合!$C$32:$C$36</c:f>
              <c:numCache>
                <c:formatCode>General</c:formatCode>
                <c:ptCount val="5"/>
                <c:pt idx="0">
                  <c:v>7</c:v>
                </c:pt>
                <c:pt idx="1">
                  <c:v>12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66-4B0E-A070-5465F03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16617151"/>
        <c:axId val="2013339935"/>
      </c:barChart>
      <c:catAx>
        <c:axId val="21166171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013339935"/>
        <c:crosses val="autoZero"/>
        <c:auto val="1"/>
        <c:lblAlgn val="ctr"/>
        <c:lblOffset val="100"/>
        <c:noMultiLvlLbl val="0"/>
      </c:catAx>
      <c:valAx>
        <c:axId val="20133399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1166171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 sz="1200">
                <a:solidFill>
                  <a:sysClr val="windowText" lastClr="000000"/>
                </a:solidFill>
              </a:rPr>
              <a:t>我一週花在補習班或是安親班多少時間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學生整合!$B$39</c:f>
              <c:strCache>
                <c:ptCount val="1"/>
                <c:pt idx="0">
                  <c:v>前測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學生整合!$A$40:$A$44</c:f>
              <c:strCache>
                <c:ptCount val="5"/>
                <c:pt idx="0">
                  <c:v>60分鐘(含以下)</c:v>
                </c:pt>
                <c:pt idx="1">
                  <c:v>1小時</c:v>
                </c:pt>
                <c:pt idx="2">
                  <c:v>1.5小時</c:v>
                </c:pt>
                <c:pt idx="3">
                  <c:v>2.5小時</c:v>
                </c:pt>
                <c:pt idx="4">
                  <c:v>3小時(含以上)</c:v>
                </c:pt>
              </c:strCache>
            </c:strRef>
          </c:cat>
          <c:val>
            <c:numRef>
              <c:f>學生整合!$B$40:$B$44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4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6F-4E54-A054-6652D6A7E9C9}"/>
            </c:ext>
          </c:extLst>
        </c:ser>
        <c:ser>
          <c:idx val="1"/>
          <c:order val="1"/>
          <c:tx>
            <c:strRef>
              <c:f>學生整合!$C$39</c:f>
              <c:strCache>
                <c:ptCount val="1"/>
                <c:pt idx="0">
                  <c:v>後測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學生整合!$A$40:$A$44</c:f>
              <c:strCache>
                <c:ptCount val="5"/>
                <c:pt idx="0">
                  <c:v>60分鐘(含以下)</c:v>
                </c:pt>
                <c:pt idx="1">
                  <c:v>1小時</c:v>
                </c:pt>
                <c:pt idx="2">
                  <c:v>1.5小時</c:v>
                </c:pt>
                <c:pt idx="3">
                  <c:v>2.5小時</c:v>
                </c:pt>
                <c:pt idx="4">
                  <c:v>3小時(含以上)</c:v>
                </c:pt>
              </c:strCache>
            </c:strRef>
          </c:cat>
          <c:val>
            <c:numRef>
              <c:f>學生整合!$C$40:$C$44</c:f>
              <c:numCache>
                <c:formatCode>General</c:formatCode>
                <c:ptCount val="5"/>
                <c:pt idx="0">
                  <c:v>6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6F-4E54-A054-6652D6A7E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09025359"/>
        <c:axId val="2013328703"/>
      </c:barChart>
      <c:catAx>
        <c:axId val="2109025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013328703"/>
        <c:crosses val="autoZero"/>
        <c:auto val="1"/>
        <c:lblAlgn val="ctr"/>
        <c:lblOffset val="100"/>
        <c:noMultiLvlLbl val="0"/>
      </c:catAx>
      <c:valAx>
        <c:axId val="2013328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1090253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 sz="1200">
                <a:solidFill>
                  <a:sysClr val="windowText" lastClr="000000"/>
                </a:solidFill>
              </a:rPr>
              <a:t>我每天平均花多少時間來學習魔術方塊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學生整合!$B$47</c:f>
              <c:strCache>
                <c:ptCount val="1"/>
                <c:pt idx="0">
                  <c:v>前測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學生整合!$A$48:$A$52</c:f>
              <c:strCache>
                <c:ptCount val="5"/>
                <c:pt idx="0">
                  <c:v>10分鐘(含以下)</c:v>
                </c:pt>
                <c:pt idx="1">
                  <c:v>30分鐘</c:v>
                </c:pt>
                <c:pt idx="2">
                  <c:v>1小時</c:v>
                </c:pt>
                <c:pt idx="3">
                  <c:v>1.5小時</c:v>
                </c:pt>
                <c:pt idx="4">
                  <c:v>2小時(含以上)</c:v>
                </c:pt>
              </c:strCache>
            </c:strRef>
          </c:cat>
          <c:val>
            <c:numRef>
              <c:f>學生整合!$B$48:$B$52</c:f>
              <c:numCache>
                <c:formatCode>General</c:formatCode>
                <c:ptCount val="5"/>
                <c:pt idx="0">
                  <c:v>6</c:v>
                </c:pt>
                <c:pt idx="1">
                  <c:v>12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01-41AE-A63A-CC82DB4B4092}"/>
            </c:ext>
          </c:extLst>
        </c:ser>
        <c:ser>
          <c:idx val="1"/>
          <c:order val="1"/>
          <c:tx>
            <c:strRef>
              <c:f>學生整合!$C$47</c:f>
              <c:strCache>
                <c:ptCount val="1"/>
                <c:pt idx="0">
                  <c:v>後測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學生整合!$A$48:$A$52</c:f>
              <c:strCache>
                <c:ptCount val="5"/>
                <c:pt idx="0">
                  <c:v>10分鐘(含以下)</c:v>
                </c:pt>
                <c:pt idx="1">
                  <c:v>30分鐘</c:v>
                </c:pt>
                <c:pt idx="2">
                  <c:v>1小時</c:v>
                </c:pt>
                <c:pt idx="3">
                  <c:v>1.5小時</c:v>
                </c:pt>
                <c:pt idx="4">
                  <c:v>2小時(含以上)</c:v>
                </c:pt>
              </c:strCache>
            </c:strRef>
          </c:cat>
          <c:val>
            <c:numRef>
              <c:f>學生整合!$C$48:$C$52</c:f>
              <c:numCache>
                <c:formatCode>General</c:formatCode>
                <c:ptCount val="5"/>
                <c:pt idx="0">
                  <c:v>7</c:v>
                </c:pt>
                <c:pt idx="1">
                  <c:v>10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01-41AE-A63A-CC82DB4B4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01118943"/>
        <c:axId val="2120271743"/>
      </c:barChart>
      <c:catAx>
        <c:axId val="2001118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120271743"/>
        <c:crosses val="autoZero"/>
        <c:auto val="1"/>
        <c:lblAlgn val="ctr"/>
        <c:lblOffset val="100"/>
        <c:noMultiLvlLbl val="0"/>
      </c:catAx>
      <c:valAx>
        <c:axId val="2120271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001118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.xml"/><Relationship Id="rId13" Type="http://schemas.openxmlformats.org/officeDocument/2006/relationships/chart" Target="../charts/chart18.xml"/><Relationship Id="rId18" Type="http://schemas.openxmlformats.org/officeDocument/2006/relationships/chart" Target="../charts/chart23.xml"/><Relationship Id="rId3" Type="http://schemas.openxmlformats.org/officeDocument/2006/relationships/chart" Target="../charts/chart8.xml"/><Relationship Id="rId21" Type="http://schemas.openxmlformats.org/officeDocument/2006/relationships/chart" Target="../charts/chart26.xml"/><Relationship Id="rId7" Type="http://schemas.openxmlformats.org/officeDocument/2006/relationships/chart" Target="../charts/chart12.xml"/><Relationship Id="rId12" Type="http://schemas.openxmlformats.org/officeDocument/2006/relationships/chart" Target="../charts/chart17.xml"/><Relationship Id="rId17" Type="http://schemas.openxmlformats.org/officeDocument/2006/relationships/chart" Target="../charts/chart22.xml"/><Relationship Id="rId2" Type="http://schemas.openxmlformats.org/officeDocument/2006/relationships/chart" Target="../charts/chart7.xml"/><Relationship Id="rId16" Type="http://schemas.openxmlformats.org/officeDocument/2006/relationships/chart" Target="../charts/chart21.xml"/><Relationship Id="rId20" Type="http://schemas.openxmlformats.org/officeDocument/2006/relationships/chart" Target="../charts/chart25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11" Type="http://schemas.openxmlformats.org/officeDocument/2006/relationships/chart" Target="../charts/chart16.xml"/><Relationship Id="rId5" Type="http://schemas.openxmlformats.org/officeDocument/2006/relationships/chart" Target="../charts/chart10.xml"/><Relationship Id="rId15" Type="http://schemas.openxmlformats.org/officeDocument/2006/relationships/chart" Target="../charts/chart20.xml"/><Relationship Id="rId10" Type="http://schemas.openxmlformats.org/officeDocument/2006/relationships/chart" Target="../charts/chart15.xml"/><Relationship Id="rId19" Type="http://schemas.openxmlformats.org/officeDocument/2006/relationships/chart" Target="../charts/chart24.xml"/><Relationship Id="rId4" Type="http://schemas.openxmlformats.org/officeDocument/2006/relationships/chart" Target="../charts/chart9.xml"/><Relationship Id="rId9" Type="http://schemas.openxmlformats.org/officeDocument/2006/relationships/chart" Target="../charts/chart14.xml"/><Relationship Id="rId14" Type="http://schemas.openxmlformats.org/officeDocument/2006/relationships/chart" Target="../charts/chart19.xml"/><Relationship Id="rId22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28575</xdr:rowOff>
    </xdr:from>
    <xdr:to>
      <xdr:col>12</xdr:col>
      <xdr:colOff>476250</xdr:colOff>
      <xdr:row>13</xdr:row>
      <xdr:rowOff>47625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9DE38141-17A8-4DFE-92C3-AB2475136F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609600</xdr:colOff>
      <xdr:row>0</xdr:row>
      <xdr:rowOff>19050</xdr:rowOff>
    </xdr:from>
    <xdr:to>
      <xdr:col>19</xdr:col>
      <xdr:colOff>381000</xdr:colOff>
      <xdr:row>13</xdr:row>
      <xdr:rowOff>38100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71841C3C-BED8-442D-9023-6A51FCE103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14287</xdr:colOff>
      <xdr:row>13</xdr:row>
      <xdr:rowOff>152400</xdr:rowOff>
    </xdr:from>
    <xdr:to>
      <xdr:col>12</xdr:col>
      <xdr:colOff>471487</xdr:colOff>
      <xdr:row>26</xdr:row>
      <xdr:rowOff>171450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1C44D234-84BE-46EB-B6B7-D7AA2AA287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61912</xdr:colOff>
      <xdr:row>32</xdr:row>
      <xdr:rowOff>190500</xdr:rowOff>
    </xdr:from>
    <xdr:to>
      <xdr:col>12</xdr:col>
      <xdr:colOff>519112</xdr:colOff>
      <xdr:row>46</xdr:row>
      <xdr:rowOff>0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7D138E38-B9BE-4BE5-8244-0EE79FF1F8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61912</xdr:colOff>
      <xdr:row>46</xdr:row>
      <xdr:rowOff>57150</xdr:rowOff>
    </xdr:from>
    <xdr:to>
      <xdr:col>12</xdr:col>
      <xdr:colOff>519112</xdr:colOff>
      <xdr:row>59</xdr:row>
      <xdr:rowOff>76200</xdr:rowOff>
    </xdr:to>
    <xdr:graphicFrame macro="">
      <xdr:nvGraphicFramePr>
        <xdr:cNvPr id="7" name="圖表 6">
          <a:extLst>
            <a:ext uri="{FF2B5EF4-FFF2-40B4-BE49-F238E27FC236}">
              <a16:creationId xmlns:a16="http://schemas.microsoft.com/office/drawing/2014/main" id="{6C94114D-9160-4619-AB0C-346866B1B3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438150</xdr:colOff>
      <xdr:row>12</xdr:row>
      <xdr:rowOff>57150</xdr:rowOff>
    </xdr:from>
    <xdr:to>
      <xdr:col>13</xdr:col>
      <xdr:colOff>180975</xdr:colOff>
      <xdr:row>24</xdr:row>
      <xdr:rowOff>200025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2DAC262E-9BE4-4D68-8B01-D325C5CD8B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409575</xdr:colOff>
      <xdr:row>25</xdr:row>
      <xdr:rowOff>28575</xdr:rowOff>
    </xdr:from>
    <xdr:to>
      <xdr:col>13</xdr:col>
      <xdr:colOff>200025</xdr:colOff>
      <xdr:row>35</xdr:row>
      <xdr:rowOff>123825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5FE2DF2D-9EDD-4885-AD61-0828867111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400050</xdr:colOff>
      <xdr:row>35</xdr:row>
      <xdr:rowOff>152400</xdr:rowOff>
    </xdr:from>
    <xdr:to>
      <xdr:col>13</xdr:col>
      <xdr:colOff>219075</xdr:colOff>
      <xdr:row>46</xdr:row>
      <xdr:rowOff>133350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3F781093-8FB6-435D-A9BB-C29191F15A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238125</xdr:colOff>
      <xdr:row>25</xdr:row>
      <xdr:rowOff>95249</xdr:rowOff>
    </xdr:from>
    <xdr:to>
      <xdr:col>18</xdr:col>
      <xdr:colOff>542925</xdr:colOff>
      <xdr:row>38</xdr:row>
      <xdr:rowOff>47624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A6925742-A828-44F4-8F56-AC5F56FB92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57150</xdr:colOff>
      <xdr:row>1</xdr:row>
      <xdr:rowOff>38100</xdr:rowOff>
    </xdr:from>
    <xdr:to>
      <xdr:col>8</xdr:col>
      <xdr:colOff>238125</xdr:colOff>
      <xdr:row>9</xdr:row>
      <xdr:rowOff>171450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59FC8539-6755-4292-8E5A-0B23C59EE9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428626</xdr:colOff>
      <xdr:row>0</xdr:row>
      <xdr:rowOff>142875</xdr:rowOff>
    </xdr:from>
    <xdr:to>
      <xdr:col>12</xdr:col>
      <xdr:colOff>542926</xdr:colOff>
      <xdr:row>9</xdr:row>
      <xdr:rowOff>142875</xdr:rowOff>
    </xdr:to>
    <xdr:graphicFrame macro="">
      <xdr:nvGraphicFramePr>
        <xdr:cNvPr id="8" name="圖表 7">
          <a:extLst>
            <a:ext uri="{FF2B5EF4-FFF2-40B4-BE49-F238E27FC236}">
              <a16:creationId xmlns:a16="http://schemas.microsoft.com/office/drawing/2014/main" id="{316A51FF-2FA5-4CEB-BF82-A7BBA1F22F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609600</xdr:colOff>
      <xdr:row>0</xdr:row>
      <xdr:rowOff>152400</xdr:rowOff>
    </xdr:from>
    <xdr:to>
      <xdr:col>17</xdr:col>
      <xdr:colOff>257175</xdr:colOff>
      <xdr:row>9</xdr:row>
      <xdr:rowOff>171450</xdr:rowOff>
    </xdr:to>
    <xdr:graphicFrame macro="">
      <xdr:nvGraphicFramePr>
        <xdr:cNvPr id="9" name="圖表 8">
          <a:extLst>
            <a:ext uri="{FF2B5EF4-FFF2-40B4-BE49-F238E27FC236}">
              <a16:creationId xmlns:a16="http://schemas.microsoft.com/office/drawing/2014/main" id="{CB53EECF-9E8C-4176-8BC3-A6481C18C4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619125</xdr:colOff>
      <xdr:row>11</xdr:row>
      <xdr:rowOff>123825</xdr:rowOff>
    </xdr:from>
    <xdr:to>
      <xdr:col>20</xdr:col>
      <xdr:colOff>190500</xdr:colOff>
      <xdr:row>24</xdr:row>
      <xdr:rowOff>142875</xdr:rowOff>
    </xdr:to>
    <xdr:graphicFrame macro="">
      <xdr:nvGraphicFramePr>
        <xdr:cNvPr id="10" name="圖表 9">
          <a:extLst>
            <a:ext uri="{FF2B5EF4-FFF2-40B4-BE49-F238E27FC236}">
              <a16:creationId xmlns:a16="http://schemas.microsoft.com/office/drawing/2014/main" id="{78307280-36E7-4658-A925-1107033B54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533400</xdr:colOff>
      <xdr:row>21</xdr:row>
      <xdr:rowOff>76200</xdr:rowOff>
    </xdr:from>
    <xdr:to>
      <xdr:col>25</xdr:col>
      <xdr:colOff>304800</xdr:colOff>
      <xdr:row>34</xdr:row>
      <xdr:rowOff>95250</xdr:rowOff>
    </xdr:to>
    <xdr:graphicFrame macro="">
      <xdr:nvGraphicFramePr>
        <xdr:cNvPr id="12" name="圖表 11">
          <a:extLst>
            <a:ext uri="{FF2B5EF4-FFF2-40B4-BE49-F238E27FC236}">
              <a16:creationId xmlns:a16="http://schemas.microsoft.com/office/drawing/2014/main" id="{5CF75813-BA62-4B5C-A67B-F2351501CD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190500</xdr:colOff>
      <xdr:row>38</xdr:row>
      <xdr:rowOff>95250</xdr:rowOff>
    </xdr:from>
    <xdr:to>
      <xdr:col>19</xdr:col>
      <xdr:colOff>647700</xdr:colOff>
      <xdr:row>51</xdr:row>
      <xdr:rowOff>114300</xdr:rowOff>
    </xdr:to>
    <xdr:graphicFrame macro="">
      <xdr:nvGraphicFramePr>
        <xdr:cNvPr id="13" name="圖表 12">
          <a:extLst>
            <a:ext uri="{FF2B5EF4-FFF2-40B4-BE49-F238E27FC236}">
              <a16:creationId xmlns:a16="http://schemas.microsoft.com/office/drawing/2014/main" id="{BD38D9E4-B373-4173-B6C2-3E0D9B32BB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457200</xdr:colOff>
      <xdr:row>47</xdr:row>
      <xdr:rowOff>57150</xdr:rowOff>
    </xdr:from>
    <xdr:to>
      <xdr:col>13</xdr:col>
      <xdr:colOff>228600</xdr:colOff>
      <xdr:row>60</xdr:row>
      <xdr:rowOff>76200</xdr:rowOff>
    </xdr:to>
    <xdr:graphicFrame macro="">
      <xdr:nvGraphicFramePr>
        <xdr:cNvPr id="14" name="圖表 13">
          <a:extLst>
            <a:ext uri="{FF2B5EF4-FFF2-40B4-BE49-F238E27FC236}">
              <a16:creationId xmlns:a16="http://schemas.microsoft.com/office/drawing/2014/main" id="{76772648-125E-40A0-8488-09906AE0DB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614362</xdr:colOff>
      <xdr:row>61</xdr:row>
      <xdr:rowOff>200025</xdr:rowOff>
    </xdr:from>
    <xdr:to>
      <xdr:col>17</xdr:col>
      <xdr:colOff>385762</xdr:colOff>
      <xdr:row>75</xdr:row>
      <xdr:rowOff>9525</xdr:rowOff>
    </xdr:to>
    <xdr:graphicFrame macro="">
      <xdr:nvGraphicFramePr>
        <xdr:cNvPr id="18" name="圖表 17">
          <a:extLst>
            <a:ext uri="{FF2B5EF4-FFF2-40B4-BE49-F238E27FC236}">
              <a16:creationId xmlns:a16="http://schemas.microsoft.com/office/drawing/2014/main" id="{E24BF4CA-297F-45EB-AB8C-7482735082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400050</xdr:colOff>
      <xdr:row>77</xdr:row>
      <xdr:rowOff>47625</xdr:rowOff>
    </xdr:from>
    <xdr:to>
      <xdr:col>17</xdr:col>
      <xdr:colOff>171450</xdr:colOff>
      <xdr:row>90</xdr:row>
      <xdr:rowOff>66675</xdr:rowOff>
    </xdr:to>
    <xdr:graphicFrame macro="">
      <xdr:nvGraphicFramePr>
        <xdr:cNvPr id="21" name="圖表 20">
          <a:extLst>
            <a:ext uri="{FF2B5EF4-FFF2-40B4-BE49-F238E27FC236}">
              <a16:creationId xmlns:a16="http://schemas.microsoft.com/office/drawing/2014/main" id="{3748A24D-63C4-4634-94E2-56297FA96C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604837</xdr:colOff>
      <xdr:row>91</xdr:row>
      <xdr:rowOff>57150</xdr:rowOff>
    </xdr:from>
    <xdr:to>
      <xdr:col>17</xdr:col>
      <xdr:colOff>376237</xdr:colOff>
      <xdr:row>104</xdr:row>
      <xdr:rowOff>76200</xdr:rowOff>
    </xdr:to>
    <xdr:graphicFrame macro="">
      <xdr:nvGraphicFramePr>
        <xdr:cNvPr id="15" name="圖表 14">
          <a:extLst>
            <a:ext uri="{FF2B5EF4-FFF2-40B4-BE49-F238E27FC236}">
              <a16:creationId xmlns:a16="http://schemas.microsoft.com/office/drawing/2014/main" id="{AED974D2-EDB8-43AE-BF37-8AB9EC249E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10</xdr:col>
      <xdr:colOff>633412</xdr:colOff>
      <xdr:row>104</xdr:row>
      <xdr:rowOff>76200</xdr:rowOff>
    </xdr:from>
    <xdr:to>
      <xdr:col>17</xdr:col>
      <xdr:colOff>404812</xdr:colOff>
      <xdr:row>117</xdr:row>
      <xdr:rowOff>95250</xdr:rowOff>
    </xdr:to>
    <xdr:graphicFrame macro="">
      <xdr:nvGraphicFramePr>
        <xdr:cNvPr id="16" name="圖表 15">
          <a:extLst>
            <a:ext uri="{FF2B5EF4-FFF2-40B4-BE49-F238E27FC236}">
              <a16:creationId xmlns:a16="http://schemas.microsoft.com/office/drawing/2014/main" id="{95956469-3DFF-4941-80D3-A3426AB000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11</xdr:col>
      <xdr:colOff>104775</xdr:colOff>
      <xdr:row>117</xdr:row>
      <xdr:rowOff>123825</xdr:rowOff>
    </xdr:from>
    <xdr:to>
      <xdr:col>17</xdr:col>
      <xdr:colOff>561975</xdr:colOff>
      <xdr:row>130</xdr:row>
      <xdr:rowOff>142875</xdr:rowOff>
    </xdr:to>
    <xdr:graphicFrame macro="">
      <xdr:nvGraphicFramePr>
        <xdr:cNvPr id="17" name="圖表 16">
          <a:extLst>
            <a:ext uri="{FF2B5EF4-FFF2-40B4-BE49-F238E27FC236}">
              <a16:creationId xmlns:a16="http://schemas.microsoft.com/office/drawing/2014/main" id="{16C0FE44-FE14-46F1-88F2-9471BAA257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238126</xdr:colOff>
      <xdr:row>0</xdr:row>
      <xdr:rowOff>85725</xdr:rowOff>
    </xdr:from>
    <xdr:to>
      <xdr:col>22</xdr:col>
      <xdr:colOff>123826</xdr:colOff>
      <xdr:row>7</xdr:row>
      <xdr:rowOff>152400</xdr:rowOff>
    </xdr:to>
    <xdr:graphicFrame macro="">
      <xdr:nvGraphicFramePr>
        <xdr:cNvPr id="7" name="圖表 6">
          <a:extLst>
            <a:ext uri="{FF2B5EF4-FFF2-40B4-BE49-F238E27FC236}">
              <a16:creationId xmlns:a16="http://schemas.microsoft.com/office/drawing/2014/main" id="{12E00BA8-4192-4EE3-918C-3EB58F1A63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20</xdr:col>
      <xdr:colOff>200025</xdr:colOff>
      <xdr:row>39</xdr:row>
      <xdr:rowOff>114301</xdr:rowOff>
    </xdr:from>
    <xdr:to>
      <xdr:col>24</xdr:col>
      <xdr:colOff>257175</xdr:colOff>
      <xdr:row>50</xdr:row>
      <xdr:rowOff>76201</xdr:rowOff>
    </xdr:to>
    <xdr:graphicFrame macro="">
      <xdr:nvGraphicFramePr>
        <xdr:cNvPr id="11" name="圖表 10">
          <a:extLst>
            <a:ext uri="{FF2B5EF4-FFF2-40B4-BE49-F238E27FC236}">
              <a16:creationId xmlns:a16="http://schemas.microsoft.com/office/drawing/2014/main" id="{D8826D38-1079-4846-B292-A6A00ADF58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11</xdr:col>
      <xdr:colOff>552450</xdr:colOff>
      <xdr:row>47</xdr:row>
      <xdr:rowOff>190499</xdr:rowOff>
    </xdr:from>
    <xdr:to>
      <xdr:col>16</xdr:col>
      <xdr:colOff>657225</xdr:colOff>
      <xdr:row>59</xdr:row>
      <xdr:rowOff>9524</xdr:rowOff>
    </xdr:to>
    <xdr:graphicFrame macro="">
      <xdr:nvGraphicFramePr>
        <xdr:cNvPr id="19" name="圖表 18">
          <a:extLst>
            <a:ext uri="{FF2B5EF4-FFF2-40B4-BE49-F238E27FC236}">
              <a16:creationId xmlns:a16="http://schemas.microsoft.com/office/drawing/2014/main" id="{9DA7E95C-C11E-4D52-8669-EE56AE9A53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581025</xdr:colOff>
      <xdr:row>70</xdr:row>
      <xdr:rowOff>57150</xdr:rowOff>
    </xdr:from>
    <xdr:to>
      <xdr:col>10</xdr:col>
      <xdr:colOff>257175</xdr:colOff>
      <xdr:row>82</xdr:row>
      <xdr:rowOff>95250</xdr:rowOff>
    </xdr:to>
    <xdr:graphicFrame macro="">
      <xdr:nvGraphicFramePr>
        <xdr:cNvPr id="20" name="圖表 19">
          <a:extLst>
            <a:ext uri="{FF2B5EF4-FFF2-40B4-BE49-F238E27FC236}">
              <a16:creationId xmlns:a16="http://schemas.microsoft.com/office/drawing/2014/main" id="{8B4E7F72-E0CA-4F2F-8C3D-E4CCB78E10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628650</xdr:colOff>
      <xdr:row>83</xdr:row>
      <xdr:rowOff>28574</xdr:rowOff>
    </xdr:from>
    <xdr:to>
      <xdr:col>12</xdr:col>
      <xdr:colOff>371475</xdr:colOff>
      <xdr:row>93</xdr:row>
      <xdr:rowOff>95249</xdr:rowOff>
    </xdr:to>
    <xdr:graphicFrame macro="">
      <xdr:nvGraphicFramePr>
        <xdr:cNvPr id="22" name="圖表 21">
          <a:extLst>
            <a:ext uri="{FF2B5EF4-FFF2-40B4-BE49-F238E27FC236}">
              <a16:creationId xmlns:a16="http://schemas.microsoft.com/office/drawing/2014/main" id="{FAB56C86-BC09-4F0E-8312-FCE3BA7135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438150</xdr:colOff>
      <xdr:row>94</xdr:row>
      <xdr:rowOff>152399</xdr:rowOff>
    </xdr:from>
    <xdr:to>
      <xdr:col>9</xdr:col>
      <xdr:colOff>581025</xdr:colOff>
      <xdr:row>105</xdr:row>
      <xdr:rowOff>200024</xdr:rowOff>
    </xdr:to>
    <xdr:graphicFrame macro="">
      <xdr:nvGraphicFramePr>
        <xdr:cNvPr id="23" name="圖表 22">
          <a:extLst>
            <a:ext uri="{FF2B5EF4-FFF2-40B4-BE49-F238E27FC236}">
              <a16:creationId xmlns:a16="http://schemas.microsoft.com/office/drawing/2014/main" id="{37D0D037-004D-4BF0-AB4B-EBB5CFDAFC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AF3E8-F1F7-42EF-9397-D2C0E6771481}">
  <dimension ref="A1:F98"/>
  <sheetViews>
    <sheetView topLeftCell="A46" workbookViewId="0">
      <selection activeCell="P50" sqref="P50"/>
    </sheetView>
  </sheetViews>
  <sheetFormatPr defaultRowHeight="16.5" x14ac:dyDescent="0.25"/>
  <sheetData>
    <row r="1" spans="1:6" x14ac:dyDescent="0.25">
      <c r="A1" s="1" t="s">
        <v>0</v>
      </c>
      <c r="B1" s="2"/>
      <c r="C1" s="2"/>
      <c r="D1" s="2"/>
      <c r="E1" s="2"/>
      <c r="F1" s="2"/>
    </row>
    <row r="2" spans="1:6" x14ac:dyDescent="0.25">
      <c r="A2" s="2"/>
      <c r="B2" s="3" t="s">
        <v>1</v>
      </c>
      <c r="C2" s="3" t="s">
        <v>2</v>
      </c>
      <c r="D2" s="3" t="s">
        <v>1</v>
      </c>
      <c r="E2" s="3" t="s">
        <v>2</v>
      </c>
      <c r="F2" s="2"/>
    </row>
    <row r="3" spans="1:6" x14ac:dyDescent="0.25">
      <c r="A3" s="4" t="s">
        <v>3</v>
      </c>
      <c r="B3" s="2">
        <v>10</v>
      </c>
      <c r="C3" s="2">
        <v>10</v>
      </c>
      <c r="D3" s="2">
        <v>33</v>
      </c>
      <c r="E3" s="2">
        <v>33</v>
      </c>
      <c r="F3" s="2"/>
    </row>
    <row r="4" spans="1:6" x14ac:dyDescent="0.25">
      <c r="A4" s="4" t="s">
        <v>4</v>
      </c>
      <c r="B4" s="2">
        <v>8</v>
      </c>
      <c r="C4" s="2">
        <v>8</v>
      </c>
      <c r="D4" s="2"/>
      <c r="E4" s="2"/>
      <c r="F4" s="2"/>
    </row>
    <row r="5" spans="1:6" x14ac:dyDescent="0.25">
      <c r="A5" s="4" t="s">
        <v>5</v>
      </c>
      <c r="B5" s="2">
        <v>4</v>
      </c>
      <c r="C5" s="2">
        <v>4</v>
      </c>
      <c r="D5" s="2"/>
      <c r="E5" s="2"/>
      <c r="F5" s="2"/>
    </row>
    <row r="6" spans="1:6" x14ac:dyDescent="0.25">
      <c r="A6" s="4" t="s">
        <v>6</v>
      </c>
      <c r="B6" s="4">
        <v>1</v>
      </c>
      <c r="C6" s="2">
        <v>1</v>
      </c>
      <c r="D6" s="2"/>
      <c r="E6" s="2"/>
      <c r="F6" s="2"/>
    </row>
    <row r="7" spans="1:6" x14ac:dyDescent="0.25">
      <c r="A7" s="4" t="s">
        <v>7</v>
      </c>
      <c r="B7" s="2">
        <v>0</v>
      </c>
      <c r="C7" s="2">
        <v>0</v>
      </c>
      <c r="D7" s="2"/>
      <c r="E7" s="2"/>
      <c r="F7" s="2"/>
    </row>
    <row r="8" spans="1:6" x14ac:dyDescent="0.25">
      <c r="A8" s="2"/>
      <c r="B8" s="2">
        <f>SUM(B3:B7)</f>
        <v>23</v>
      </c>
      <c r="C8" s="2">
        <f>SUM(C3:C7)</f>
        <v>23</v>
      </c>
      <c r="D8" s="2"/>
      <c r="E8" s="2"/>
      <c r="F8" s="2"/>
    </row>
    <row r="9" spans="1:6" x14ac:dyDescent="0.25">
      <c r="A9" s="4" t="s">
        <v>50</v>
      </c>
      <c r="B9" s="2"/>
      <c r="C9" s="2"/>
      <c r="D9" s="2"/>
      <c r="E9" s="2"/>
      <c r="F9" s="2"/>
    </row>
    <row r="10" spans="1:6" x14ac:dyDescent="0.25">
      <c r="A10" s="2"/>
      <c r="B10" s="3" t="s">
        <v>1</v>
      </c>
      <c r="C10" s="3" t="s">
        <v>2</v>
      </c>
      <c r="D10" s="3" t="s">
        <v>1</v>
      </c>
      <c r="E10" s="3" t="s">
        <v>2</v>
      </c>
      <c r="F10" s="2"/>
    </row>
    <row r="11" spans="1:6" x14ac:dyDescent="0.25">
      <c r="A11" s="4" t="s">
        <v>3</v>
      </c>
      <c r="B11" s="2">
        <v>7</v>
      </c>
      <c r="C11" s="2">
        <v>6</v>
      </c>
      <c r="D11" s="2">
        <v>33</v>
      </c>
      <c r="E11" s="2">
        <v>30</v>
      </c>
      <c r="F11" s="2"/>
    </row>
    <row r="12" spans="1:6" x14ac:dyDescent="0.25">
      <c r="A12" s="4" t="s">
        <v>4</v>
      </c>
      <c r="B12" s="2">
        <v>11</v>
      </c>
      <c r="C12" s="2">
        <v>13</v>
      </c>
      <c r="D12" s="2"/>
      <c r="E12" s="2"/>
      <c r="F12" s="2"/>
    </row>
    <row r="13" spans="1:6" x14ac:dyDescent="0.25">
      <c r="A13" s="4" t="s">
        <v>5</v>
      </c>
      <c r="B13" s="2">
        <v>4</v>
      </c>
      <c r="C13" s="2">
        <v>4</v>
      </c>
      <c r="D13" s="2"/>
      <c r="E13" s="2"/>
      <c r="F13" s="2"/>
    </row>
    <row r="14" spans="1:6" x14ac:dyDescent="0.25">
      <c r="A14" s="4" t="s">
        <v>6</v>
      </c>
      <c r="B14" s="2">
        <v>0</v>
      </c>
      <c r="C14" s="2">
        <v>0</v>
      </c>
      <c r="D14" s="2"/>
      <c r="E14" s="2"/>
      <c r="F14" s="2"/>
    </row>
    <row r="15" spans="1:6" x14ac:dyDescent="0.25">
      <c r="A15" s="4" t="s">
        <v>7</v>
      </c>
      <c r="B15" s="2">
        <v>1</v>
      </c>
      <c r="C15" s="2">
        <v>0</v>
      </c>
      <c r="D15" s="2"/>
      <c r="E15" s="2"/>
      <c r="F15" s="2"/>
    </row>
    <row r="16" spans="1:6" x14ac:dyDescent="0.25">
      <c r="A16" s="2"/>
      <c r="B16" s="2">
        <f>SUM(B11:B15)</f>
        <v>23</v>
      </c>
      <c r="C16" s="2">
        <f>SUM(C11:C15)</f>
        <v>23</v>
      </c>
      <c r="D16" s="2"/>
      <c r="E16" s="2"/>
      <c r="F16" s="2"/>
    </row>
    <row r="17" spans="1:6" x14ac:dyDescent="0.25">
      <c r="A17" s="4" t="s">
        <v>8</v>
      </c>
      <c r="B17" s="2"/>
      <c r="C17" s="2"/>
      <c r="D17" s="2"/>
      <c r="E17" s="2"/>
      <c r="F17" s="2"/>
    </row>
    <row r="18" spans="1:6" x14ac:dyDescent="0.25">
      <c r="A18" s="2"/>
      <c r="B18" s="3" t="s">
        <v>1</v>
      </c>
      <c r="C18" s="3" t="s">
        <v>2</v>
      </c>
      <c r="D18" s="3" t="s">
        <v>1</v>
      </c>
      <c r="E18" s="3" t="s">
        <v>2</v>
      </c>
      <c r="F18" s="2"/>
    </row>
    <row r="19" spans="1:6" x14ac:dyDescent="0.25">
      <c r="A19" s="4" t="s">
        <v>9</v>
      </c>
      <c r="B19" s="2">
        <v>2</v>
      </c>
      <c r="C19" s="2">
        <v>4</v>
      </c>
      <c r="D19" s="2">
        <v>156</v>
      </c>
      <c r="E19" s="2">
        <v>147.5</v>
      </c>
      <c r="F19" s="2"/>
    </row>
    <row r="20" spans="1:6" x14ac:dyDescent="0.25">
      <c r="A20" s="5" t="s">
        <v>10</v>
      </c>
      <c r="B20" s="2">
        <v>0</v>
      </c>
      <c r="C20" s="2">
        <v>1</v>
      </c>
      <c r="D20" s="2"/>
      <c r="E20" s="2"/>
      <c r="F20" s="2"/>
    </row>
    <row r="21" spans="1:6" x14ac:dyDescent="0.25">
      <c r="A21" s="4" t="s">
        <v>6</v>
      </c>
      <c r="B21" s="2">
        <v>3</v>
      </c>
      <c r="C21" s="2">
        <v>0</v>
      </c>
      <c r="D21" s="2"/>
      <c r="E21" s="2"/>
      <c r="F21" s="2"/>
    </row>
    <row r="22" spans="1:6" x14ac:dyDescent="0.25">
      <c r="A22" s="4" t="s">
        <v>11</v>
      </c>
      <c r="B22" s="2">
        <v>2</v>
      </c>
      <c r="C22" s="2">
        <v>3</v>
      </c>
      <c r="D22" s="2"/>
      <c r="E22" s="2"/>
      <c r="F22" s="2"/>
    </row>
    <row r="23" spans="1:6" x14ac:dyDescent="0.25">
      <c r="A23" s="4" t="s">
        <v>12</v>
      </c>
      <c r="B23" s="2">
        <v>16</v>
      </c>
      <c r="C23" s="2">
        <v>15</v>
      </c>
      <c r="D23" s="2"/>
      <c r="E23" s="2"/>
      <c r="F23" s="2"/>
    </row>
    <row r="24" spans="1:6" x14ac:dyDescent="0.25">
      <c r="A24" s="2"/>
      <c r="B24" s="2">
        <f>SUM(B19:B23)</f>
        <v>23</v>
      </c>
      <c r="C24" s="2">
        <f>SUM(C19:C23)</f>
        <v>23</v>
      </c>
      <c r="D24" s="2"/>
      <c r="E24" s="2"/>
      <c r="F24" s="2"/>
    </row>
    <row r="25" spans="1:6" x14ac:dyDescent="0.25">
      <c r="A25" s="6" t="s">
        <v>51</v>
      </c>
      <c r="B25" s="2"/>
      <c r="C25" s="2"/>
      <c r="D25" s="2"/>
      <c r="E25" s="2"/>
      <c r="F25" s="2"/>
    </row>
    <row r="26" spans="1:6" x14ac:dyDescent="0.25">
      <c r="A26" s="2"/>
      <c r="B26" s="3" t="s">
        <v>1</v>
      </c>
      <c r="C26" s="3" t="s">
        <v>2</v>
      </c>
      <c r="D26" s="3" t="s">
        <v>1</v>
      </c>
      <c r="E26" s="3" t="s">
        <v>2</v>
      </c>
      <c r="F26" s="2"/>
    </row>
    <row r="27" spans="1:6" x14ac:dyDescent="0.25">
      <c r="A27" s="2" t="s">
        <v>13</v>
      </c>
      <c r="B27" s="2">
        <v>1</v>
      </c>
      <c r="C27" s="2">
        <v>1</v>
      </c>
      <c r="D27" s="2">
        <v>46.7</v>
      </c>
      <c r="E27" s="2">
        <v>43.8</v>
      </c>
      <c r="F27" s="2"/>
    </row>
    <row r="28" spans="1:6" x14ac:dyDescent="0.25">
      <c r="A28" s="2" t="s">
        <v>14</v>
      </c>
      <c r="B28" s="2">
        <v>14</v>
      </c>
      <c r="C28" s="2">
        <v>14</v>
      </c>
      <c r="D28" s="2"/>
      <c r="E28" s="2"/>
      <c r="F28" s="2"/>
    </row>
    <row r="29" spans="1:6" x14ac:dyDescent="0.25">
      <c r="A29" s="2" t="s">
        <v>15</v>
      </c>
      <c r="B29" s="2">
        <v>6</v>
      </c>
      <c r="C29" s="2">
        <v>6</v>
      </c>
      <c r="D29" s="2"/>
      <c r="E29" s="2"/>
      <c r="F29" s="2"/>
    </row>
    <row r="30" spans="1:6" x14ac:dyDescent="0.25">
      <c r="A30" s="2" t="s">
        <v>16</v>
      </c>
      <c r="B30" s="2">
        <v>2</v>
      </c>
      <c r="C30" s="2">
        <v>2</v>
      </c>
      <c r="D30" s="2"/>
      <c r="E30" s="2"/>
      <c r="F30" s="2"/>
    </row>
    <row r="31" spans="1:6" x14ac:dyDescent="0.25">
      <c r="A31" s="5" t="s">
        <v>17</v>
      </c>
      <c r="B31" s="2">
        <v>0</v>
      </c>
      <c r="C31" s="2">
        <v>0</v>
      </c>
      <c r="D31" s="2"/>
      <c r="E31" s="2"/>
      <c r="F31" s="2"/>
    </row>
    <row r="32" spans="1:6" x14ac:dyDescent="0.25">
      <c r="A32" s="2"/>
      <c r="B32" s="2">
        <f>SUM(B27:B31)</f>
        <v>23</v>
      </c>
      <c r="C32" s="2">
        <f>SUM(C27:C31)</f>
        <v>23</v>
      </c>
      <c r="D32" s="2"/>
      <c r="E32" s="2"/>
      <c r="F32" s="2"/>
    </row>
    <row r="33" spans="1:6" x14ac:dyDescent="0.25">
      <c r="A33" s="6" t="s">
        <v>18</v>
      </c>
      <c r="B33" s="2"/>
      <c r="C33" s="2"/>
      <c r="D33" s="2"/>
      <c r="E33" s="2"/>
      <c r="F33" s="2"/>
    </row>
    <row r="34" spans="1:6" x14ac:dyDescent="0.25">
      <c r="A34" s="6" t="s">
        <v>52</v>
      </c>
      <c r="B34" s="2"/>
      <c r="C34" s="2"/>
      <c r="D34" s="2"/>
      <c r="E34" s="2"/>
      <c r="F34" s="2"/>
    </row>
    <row r="35" spans="1:6" x14ac:dyDescent="0.25">
      <c r="A35" s="2"/>
      <c r="B35" s="3" t="s">
        <v>1</v>
      </c>
      <c r="C35" s="3" t="s">
        <v>2</v>
      </c>
      <c r="D35" s="3" t="s">
        <v>1</v>
      </c>
      <c r="E35" s="3" t="s">
        <v>2</v>
      </c>
      <c r="F35" s="2"/>
    </row>
    <row r="36" spans="1:6" x14ac:dyDescent="0.25">
      <c r="A36" s="2">
        <v>1</v>
      </c>
      <c r="B36" s="2">
        <v>0</v>
      </c>
      <c r="C36" s="2">
        <v>1</v>
      </c>
      <c r="D36" s="10">
        <f>(A36*B36+A37*B37+A38*B38+A39*B39+A40*B40+A41*B41+A42*B42+A43*B43+A44*B44+A45*B45)/23</f>
        <v>6.0434782608695654</v>
      </c>
      <c r="E36" s="10">
        <f>(A36*C36+A37*C37+A38*C38+A39*C39+A40*C40+A41*C41+A42*C42+A43*C43+A44*C44+A45*C45)/23</f>
        <v>6.9565217391304346</v>
      </c>
      <c r="F36" s="2"/>
    </row>
    <row r="37" spans="1:6" x14ac:dyDescent="0.25">
      <c r="A37" s="2">
        <v>2</v>
      </c>
      <c r="B37" s="2">
        <v>1</v>
      </c>
      <c r="C37" s="2">
        <v>1</v>
      </c>
      <c r="D37" s="2"/>
      <c r="E37" s="2"/>
      <c r="F37" s="2"/>
    </row>
    <row r="38" spans="1:6" x14ac:dyDescent="0.25">
      <c r="A38" s="2">
        <v>3</v>
      </c>
      <c r="B38" s="2">
        <v>2</v>
      </c>
      <c r="C38" s="2">
        <v>0</v>
      </c>
      <c r="D38" s="2"/>
      <c r="E38" s="2"/>
      <c r="F38" s="2"/>
    </row>
    <row r="39" spans="1:6" x14ac:dyDescent="0.25">
      <c r="A39" s="2">
        <v>4</v>
      </c>
      <c r="B39" s="2">
        <v>2</v>
      </c>
      <c r="C39" s="2">
        <v>0</v>
      </c>
      <c r="D39" s="2"/>
      <c r="E39" s="2"/>
      <c r="F39" s="2"/>
    </row>
    <row r="40" spans="1:6" x14ac:dyDescent="0.25">
      <c r="A40" s="2">
        <v>5</v>
      </c>
      <c r="B40" s="2">
        <v>6</v>
      </c>
      <c r="C40" s="2">
        <v>4</v>
      </c>
      <c r="D40" s="2"/>
      <c r="E40" s="2"/>
      <c r="F40" s="2"/>
    </row>
    <row r="41" spans="1:6" x14ac:dyDescent="0.25">
      <c r="A41" s="2">
        <v>6</v>
      </c>
      <c r="B41" s="2">
        <v>2</v>
      </c>
      <c r="C41" s="2">
        <v>1</v>
      </c>
      <c r="D41" s="2"/>
      <c r="E41" s="2"/>
      <c r="F41" s="2"/>
    </row>
    <row r="42" spans="1:6" x14ac:dyDescent="0.25">
      <c r="A42" s="2">
        <v>7</v>
      </c>
      <c r="B42" s="2">
        <v>3</v>
      </c>
      <c r="C42" s="2">
        <v>6</v>
      </c>
      <c r="D42" s="2"/>
      <c r="E42" s="2"/>
      <c r="F42" s="2"/>
    </row>
    <row r="43" spans="1:6" x14ac:dyDescent="0.25">
      <c r="A43" s="2">
        <v>8</v>
      </c>
      <c r="B43" s="2">
        <v>4</v>
      </c>
      <c r="C43" s="2">
        <v>4</v>
      </c>
      <c r="D43" s="2"/>
      <c r="E43" s="2"/>
      <c r="F43" s="2"/>
    </row>
    <row r="44" spans="1:6" x14ac:dyDescent="0.25">
      <c r="A44" s="2">
        <v>9</v>
      </c>
      <c r="B44" s="2">
        <v>2</v>
      </c>
      <c r="C44" s="2">
        <v>3</v>
      </c>
      <c r="D44" s="2"/>
      <c r="E44" s="2"/>
      <c r="F44" s="2"/>
    </row>
    <row r="45" spans="1:6" x14ac:dyDescent="0.25">
      <c r="A45" s="2">
        <v>10</v>
      </c>
      <c r="B45" s="2">
        <v>1</v>
      </c>
      <c r="C45" s="2">
        <v>3</v>
      </c>
      <c r="D45" s="2"/>
      <c r="E45" s="2"/>
      <c r="F45" s="2"/>
    </row>
    <row r="46" spans="1:6" x14ac:dyDescent="0.25">
      <c r="A46" s="2"/>
      <c r="B46" s="2">
        <f>SUM(B36:B45)</f>
        <v>23</v>
      </c>
      <c r="C46" s="2">
        <f>SUM(C36:C45)</f>
        <v>23</v>
      </c>
      <c r="D46" s="2"/>
      <c r="E46" s="2"/>
      <c r="F46" s="2"/>
    </row>
    <row r="47" spans="1:6" x14ac:dyDescent="0.25">
      <c r="A47" s="6" t="s">
        <v>53</v>
      </c>
      <c r="B47" s="2"/>
      <c r="C47" s="2"/>
      <c r="D47" s="2"/>
      <c r="E47" s="2"/>
      <c r="F47" s="2"/>
    </row>
    <row r="48" spans="1:6" x14ac:dyDescent="0.25">
      <c r="A48" s="2"/>
      <c r="B48" s="3" t="s">
        <v>1</v>
      </c>
      <c r="C48" s="3" t="s">
        <v>2</v>
      </c>
      <c r="D48" s="3" t="s">
        <v>1</v>
      </c>
      <c r="E48" s="3" t="s">
        <v>2</v>
      </c>
      <c r="F48" s="2"/>
    </row>
    <row r="49" spans="1:6" x14ac:dyDescent="0.25">
      <c r="A49" s="2">
        <v>1</v>
      </c>
      <c r="B49" s="2">
        <v>0</v>
      </c>
      <c r="C49" s="2">
        <v>1</v>
      </c>
      <c r="D49" s="10">
        <f>(A49*B49+A50*B50+A51*B51+A52*B52+A53*B53+A54*B54+A55*B55+A56*B56+A57*B57+A58*B58)/23</f>
        <v>7.1739130434782608</v>
      </c>
      <c r="E49" s="10">
        <f>(A49*C49+A50*C50+A51*C51+A52*C52+A53*C53+A54*C54+A55*C55+A56*C56+A57*C57+A58*C58)/23</f>
        <v>7.1739130434782608</v>
      </c>
      <c r="F49" s="2"/>
    </row>
    <row r="50" spans="1:6" x14ac:dyDescent="0.25">
      <c r="A50" s="2">
        <v>2</v>
      </c>
      <c r="B50" s="2">
        <v>0</v>
      </c>
      <c r="C50" s="2">
        <v>1</v>
      </c>
      <c r="D50" s="2"/>
      <c r="E50" s="2"/>
      <c r="F50" s="2"/>
    </row>
    <row r="51" spans="1:6" x14ac:dyDescent="0.25">
      <c r="A51" s="2">
        <v>3</v>
      </c>
      <c r="B51" s="2">
        <v>1</v>
      </c>
      <c r="C51" s="2">
        <v>1</v>
      </c>
      <c r="D51" s="2"/>
      <c r="E51" s="2"/>
      <c r="F51" s="2"/>
    </row>
    <row r="52" spans="1:6" x14ac:dyDescent="0.25">
      <c r="A52" s="2">
        <v>4</v>
      </c>
      <c r="B52" s="2">
        <v>2</v>
      </c>
      <c r="C52" s="2">
        <v>1</v>
      </c>
      <c r="D52" s="2"/>
      <c r="E52" s="2"/>
      <c r="F52" s="2"/>
    </row>
    <row r="53" spans="1:6" x14ac:dyDescent="0.25">
      <c r="A53" s="2">
        <v>5</v>
      </c>
      <c r="B53" s="2">
        <v>3</v>
      </c>
      <c r="C53" s="2">
        <v>1</v>
      </c>
      <c r="D53" s="2"/>
      <c r="E53" s="2"/>
      <c r="F53" s="2"/>
    </row>
    <row r="54" spans="1:6" x14ac:dyDescent="0.25">
      <c r="A54" s="2">
        <v>6</v>
      </c>
      <c r="B54" s="2">
        <v>2</v>
      </c>
      <c r="C54" s="2">
        <v>1</v>
      </c>
      <c r="D54" s="2"/>
      <c r="E54" s="2"/>
      <c r="F54" s="2"/>
    </row>
    <row r="55" spans="1:6" x14ac:dyDescent="0.25">
      <c r="A55" s="2">
        <v>7</v>
      </c>
      <c r="B55" s="2">
        <v>4</v>
      </c>
      <c r="C55" s="2">
        <v>4</v>
      </c>
      <c r="D55" s="2"/>
      <c r="E55" s="2"/>
      <c r="F55" s="2"/>
    </row>
    <row r="56" spans="1:6" x14ac:dyDescent="0.25">
      <c r="A56" s="2">
        <v>8</v>
      </c>
      <c r="B56" s="2">
        <v>4</v>
      </c>
      <c r="C56" s="2">
        <v>4</v>
      </c>
      <c r="D56" s="2"/>
      <c r="E56" s="2"/>
      <c r="F56" s="2"/>
    </row>
    <row r="57" spans="1:6" x14ac:dyDescent="0.25">
      <c r="A57" s="2">
        <v>9</v>
      </c>
      <c r="B57" s="2">
        <v>3</v>
      </c>
      <c r="C57" s="2">
        <v>6</v>
      </c>
      <c r="D57" s="2"/>
      <c r="E57" s="2"/>
      <c r="F57" s="2"/>
    </row>
    <row r="58" spans="1:6" x14ac:dyDescent="0.25">
      <c r="A58" s="2">
        <v>10</v>
      </c>
      <c r="B58" s="2">
        <v>4</v>
      </c>
      <c r="C58" s="2">
        <v>3</v>
      </c>
      <c r="D58" s="2"/>
      <c r="E58" s="2"/>
      <c r="F58" s="2"/>
    </row>
    <row r="59" spans="1:6" x14ac:dyDescent="0.25">
      <c r="A59" s="2"/>
      <c r="B59" s="2">
        <f>SUM(B49:B58)</f>
        <v>23</v>
      </c>
      <c r="C59" s="2">
        <f>SUM(C49:C58)</f>
        <v>23</v>
      </c>
      <c r="D59" s="2"/>
      <c r="E59" s="2"/>
      <c r="F59" s="2"/>
    </row>
    <row r="60" spans="1:6" x14ac:dyDescent="0.25">
      <c r="A60" s="6" t="s">
        <v>19</v>
      </c>
      <c r="B60" s="2"/>
      <c r="C60" s="2"/>
      <c r="D60" s="2"/>
      <c r="E60" s="2"/>
      <c r="F60" s="2"/>
    </row>
    <row r="61" spans="1:6" x14ac:dyDescent="0.25">
      <c r="A61" s="2"/>
      <c r="B61" s="3" t="s">
        <v>1</v>
      </c>
      <c r="C61" s="3" t="s">
        <v>2</v>
      </c>
      <c r="D61" s="3" t="s">
        <v>1</v>
      </c>
      <c r="E61" s="3" t="s">
        <v>2</v>
      </c>
      <c r="F61" s="2"/>
    </row>
    <row r="62" spans="1:6" x14ac:dyDescent="0.25">
      <c r="A62" s="2">
        <v>1</v>
      </c>
      <c r="B62" s="2">
        <v>1</v>
      </c>
      <c r="C62" s="2">
        <v>2</v>
      </c>
      <c r="D62" s="10">
        <f>(A62*B62+A63*B63+A64*B64+A65*B65+A66*B66+A67*B67+A68*B68+A69*B69+A70*B70+A71*B71)/23</f>
        <v>5.7391304347826084</v>
      </c>
      <c r="E62" s="10">
        <f>(A62*C62+A63*C63+A64*C64+A65*C65+A66*C66+A67*C67+A68*C68+A69*C69+A70*C70+A71*C71)/23</f>
        <v>5.8695652173913047</v>
      </c>
      <c r="F62" s="2"/>
    </row>
    <row r="63" spans="1:6" x14ac:dyDescent="0.25">
      <c r="A63" s="2">
        <v>2</v>
      </c>
      <c r="B63" s="2">
        <v>2</v>
      </c>
      <c r="C63" s="2">
        <v>1</v>
      </c>
      <c r="D63" s="2"/>
      <c r="E63" s="2"/>
      <c r="F63" s="2"/>
    </row>
    <row r="64" spans="1:6" x14ac:dyDescent="0.25">
      <c r="A64" s="2">
        <v>3</v>
      </c>
      <c r="B64" s="2">
        <v>3</v>
      </c>
      <c r="C64" s="2">
        <v>2</v>
      </c>
      <c r="D64" s="2"/>
      <c r="E64" s="2"/>
      <c r="F64" s="2"/>
    </row>
    <row r="65" spans="1:6" x14ac:dyDescent="0.25">
      <c r="A65" s="2">
        <v>4</v>
      </c>
      <c r="B65" s="2">
        <v>2</v>
      </c>
      <c r="C65" s="2">
        <v>1</v>
      </c>
      <c r="D65" s="2"/>
      <c r="E65" s="2"/>
      <c r="F65" s="2"/>
    </row>
    <row r="66" spans="1:6" x14ac:dyDescent="0.25">
      <c r="A66" s="2">
        <v>5</v>
      </c>
      <c r="B66" s="2">
        <v>5</v>
      </c>
      <c r="C66" s="2">
        <v>3</v>
      </c>
      <c r="D66" s="2"/>
      <c r="E66" s="2"/>
      <c r="F66" s="2"/>
    </row>
    <row r="67" spans="1:6" x14ac:dyDescent="0.25">
      <c r="A67" s="2">
        <v>6</v>
      </c>
      <c r="B67" s="2">
        <v>1</v>
      </c>
      <c r="C67" s="2">
        <v>3</v>
      </c>
      <c r="D67" s="2"/>
      <c r="E67" s="2"/>
      <c r="F67" s="2"/>
    </row>
    <row r="68" spans="1:6" x14ac:dyDescent="0.25">
      <c r="A68" s="2">
        <v>7</v>
      </c>
      <c r="B68" s="2">
        <v>1</v>
      </c>
      <c r="C68" s="2">
        <v>4</v>
      </c>
      <c r="D68" s="2"/>
      <c r="E68" s="2"/>
      <c r="F68" s="2"/>
    </row>
    <row r="69" spans="1:6" x14ac:dyDescent="0.25">
      <c r="A69" s="2">
        <v>8</v>
      </c>
      <c r="B69" s="2">
        <v>3</v>
      </c>
      <c r="C69" s="2">
        <v>4</v>
      </c>
      <c r="D69" s="2"/>
      <c r="E69" s="2"/>
      <c r="F69" s="2"/>
    </row>
    <row r="70" spans="1:6" x14ac:dyDescent="0.25">
      <c r="A70" s="2">
        <v>9</v>
      </c>
      <c r="B70" s="2">
        <v>2</v>
      </c>
      <c r="C70" s="2">
        <v>2</v>
      </c>
      <c r="D70" s="2"/>
      <c r="E70" s="2"/>
      <c r="F70" s="2"/>
    </row>
    <row r="71" spans="1:6" x14ac:dyDescent="0.25">
      <c r="A71" s="2">
        <v>10</v>
      </c>
      <c r="B71" s="2">
        <v>3</v>
      </c>
      <c r="C71" s="2">
        <v>1</v>
      </c>
      <c r="D71" s="2"/>
      <c r="E71" s="2"/>
      <c r="F71" s="2"/>
    </row>
    <row r="72" spans="1:6" x14ac:dyDescent="0.25">
      <c r="A72" s="2"/>
      <c r="B72" s="2">
        <f>SUM(B62:B71)</f>
        <v>23</v>
      </c>
      <c r="C72" s="2">
        <f>SUM(C62:C71)</f>
        <v>23</v>
      </c>
      <c r="D72" s="2"/>
      <c r="E72" s="2"/>
      <c r="F72" s="2"/>
    </row>
    <row r="73" spans="1:6" x14ac:dyDescent="0.25">
      <c r="A73" s="6" t="s">
        <v>20</v>
      </c>
      <c r="B73" s="2"/>
      <c r="C73" s="2"/>
      <c r="D73" s="2"/>
      <c r="E73" s="2"/>
      <c r="F73" s="2"/>
    </row>
    <row r="74" spans="1:6" x14ac:dyDescent="0.25">
      <c r="A74" s="2"/>
      <c r="B74" s="3" t="s">
        <v>1</v>
      </c>
      <c r="C74" s="3" t="s">
        <v>2</v>
      </c>
      <c r="D74" s="3" t="s">
        <v>1</v>
      </c>
      <c r="E74" s="3" t="s">
        <v>2</v>
      </c>
      <c r="F74" s="2"/>
    </row>
    <row r="75" spans="1:6" x14ac:dyDescent="0.25">
      <c r="A75" s="2">
        <v>1</v>
      </c>
      <c r="B75" s="2">
        <v>1</v>
      </c>
      <c r="C75" s="2">
        <v>1</v>
      </c>
      <c r="D75" s="10">
        <f>(A75*B75+A76*B76+A77*B77+A78*B78+A79*B79+A80*B80+A81*B81+A82*B82+A83*B83+A84*B84)/23</f>
        <v>6.8260869565217392</v>
      </c>
      <c r="E75" s="10">
        <f>(A75*C75+A76*C76+A77*C77+A78*C78+A79*C79+A80*C80+A81*C81+A82*C82+A83*C83+A84*C84)/23</f>
        <v>7.2173913043478262</v>
      </c>
      <c r="F75" s="2"/>
    </row>
    <row r="76" spans="1:6" x14ac:dyDescent="0.25">
      <c r="A76" s="2">
        <v>2</v>
      </c>
      <c r="B76" s="2">
        <v>1</v>
      </c>
      <c r="C76" s="2">
        <v>0</v>
      </c>
      <c r="D76" s="2"/>
      <c r="E76" s="2"/>
      <c r="F76" s="2"/>
    </row>
    <row r="77" spans="1:6" x14ac:dyDescent="0.25">
      <c r="A77" s="2">
        <v>3</v>
      </c>
      <c r="B77" s="2">
        <v>1</v>
      </c>
      <c r="C77" s="2">
        <v>0</v>
      </c>
      <c r="D77" s="2"/>
      <c r="E77" s="2"/>
      <c r="F77" s="2"/>
    </row>
    <row r="78" spans="1:6" x14ac:dyDescent="0.25">
      <c r="A78" s="2">
        <v>4</v>
      </c>
      <c r="B78" s="2">
        <v>0</v>
      </c>
      <c r="C78" s="2">
        <v>0</v>
      </c>
      <c r="D78" s="2"/>
      <c r="E78" s="2"/>
      <c r="F78" s="2"/>
    </row>
    <row r="79" spans="1:6" x14ac:dyDescent="0.25">
      <c r="A79" s="2">
        <v>5</v>
      </c>
      <c r="B79" s="2">
        <v>6</v>
      </c>
      <c r="C79" s="2">
        <v>4</v>
      </c>
      <c r="D79" s="2"/>
      <c r="E79" s="2"/>
      <c r="F79" s="2"/>
    </row>
    <row r="80" spans="1:6" x14ac:dyDescent="0.25">
      <c r="A80" s="2">
        <v>6</v>
      </c>
      <c r="B80" s="2">
        <v>2</v>
      </c>
      <c r="C80" s="2">
        <v>3</v>
      </c>
      <c r="D80" s="2"/>
      <c r="E80" s="2"/>
      <c r="F80" s="2"/>
    </row>
    <row r="81" spans="1:6" x14ac:dyDescent="0.25">
      <c r="A81" s="2">
        <v>7</v>
      </c>
      <c r="B81" s="2">
        <v>0</v>
      </c>
      <c r="C81" s="2">
        <v>3</v>
      </c>
      <c r="D81" s="2"/>
      <c r="E81" s="2"/>
      <c r="F81" s="2"/>
    </row>
    <row r="82" spans="1:6" x14ac:dyDescent="0.25">
      <c r="A82" s="2">
        <v>8</v>
      </c>
      <c r="B82" s="2">
        <v>3</v>
      </c>
      <c r="C82" s="2">
        <v>5</v>
      </c>
      <c r="D82" s="2"/>
      <c r="E82" s="2"/>
      <c r="F82" s="2"/>
    </row>
    <row r="83" spans="1:6" x14ac:dyDescent="0.25">
      <c r="A83" s="2">
        <v>9</v>
      </c>
      <c r="B83" s="2">
        <v>5</v>
      </c>
      <c r="C83" s="2">
        <v>4</v>
      </c>
      <c r="D83" s="2"/>
      <c r="E83" s="2"/>
      <c r="F83" s="2"/>
    </row>
    <row r="84" spans="1:6" x14ac:dyDescent="0.25">
      <c r="A84" s="2">
        <v>10</v>
      </c>
      <c r="B84" s="2">
        <v>4</v>
      </c>
      <c r="C84" s="2">
        <v>3</v>
      </c>
      <c r="D84" s="2"/>
      <c r="E84" s="2"/>
      <c r="F84" s="2"/>
    </row>
    <row r="85" spans="1:6" x14ac:dyDescent="0.25">
      <c r="A85" s="2"/>
      <c r="B85" s="2">
        <f>SUM(B75:B84)</f>
        <v>23</v>
      </c>
      <c r="C85" s="2">
        <f>SUM(C75:C84)</f>
        <v>23</v>
      </c>
      <c r="D85" s="2"/>
      <c r="E85" s="2"/>
      <c r="F85" s="2"/>
    </row>
    <row r="86" spans="1:6" x14ac:dyDescent="0.25">
      <c r="A86" s="6" t="s">
        <v>21</v>
      </c>
      <c r="B86" s="2"/>
      <c r="C86" s="2"/>
      <c r="D86" s="2"/>
      <c r="E86" s="2"/>
      <c r="F86" s="2"/>
    </row>
    <row r="87" spans="1:6" x14ac:dyDescent="0.25">
      <c r="A87" s="2"/>
      <c r="B87" s="3" t="s">
        <v>1</v>
      </c>
      <c r="C87" s="3" t="s">
        <v>2</v>
      </c>
      <c r="D87" s="3" t="s">
        <v>1</v>
      </c>
      <c r="E87" s="3" t="s">
        <v>2</v>
      </c>
      <c r="F87" s="2"/>
    </row>
    <row r="88" spans="1:6" x14ac:dyDescent="0.25">
      <c r="A88" s="2">
        <v>1</v>
      </c>
      <c r="B88" s="2">
        <v>0</v>
      </c>
      <c r="C88" s="2">
        <v>0</v>
      </c>
      <c r="D88" s="10">
        <f>(A88*B88+A89*B89+A90*B90+A91*B91+A92*B92+A93*B93+A94*B94+A95*B95+A96*B96+A97*B97)/23</f>
        <v>8.2173913043478262</v>
      </c>
      <c r="E88" s="10">
        <f>(A88*C88+A89*C89+A90*C90+A91*C91+A92*C92+A93*C93+A94*C94+A95*C95+A96*C96+A97*C97)/23</f>
        <v>6.5217391304347823</v>
      </c>
      <c r="F88" s="2"/>
    </row>
    <row r="89" spans="1:6" x14ac:dyDescent="0.25">
      <c r="A89" s="2">
        <v>2</v>
      </c>
      <c r="B89" s="2">
        <v>0</v>
      </c>
      <c r="C89" s="2">
        <v>1</v>
      </c>
      <c r="D89" s="2"/>
      <c r="E89" s="2"/>
      <c r="F89" s="2"/>
    </row>
    <row r="90" spans="1:6" x14ac:dyDescent="0.25">
      <c r="A90" s="2">
        <v>3</v>
      </c>
      <c r="B90" s="2">
        <v>0</v>
      </c>
      <c r="C90" s="2">
        <v>1</v>
      </c>
      <c r="D90" s="2"/>
      <c r="E90" s="2"/>
      <c r="F90" s="2"/>
    </row>
    <row r="91" spans="1:6" x14ac:dyDescent="0.25">
      <c r="A91" s="2">
        <v>4</v>
      </c>
      <c r="B91" s="2">
        <v>0</v>
      </c>
      <c r="C91" s="2">
        <v>2</v>
      </c>
      <c r="D91" s="2"/>
      <c r="E91" s="2"/>
      <c r="F91" s="2"/>
    </row>
    <row r="92" spans="1:6" x14ac:dyDescent="0.25">
      <c r="A92" s="2">
        <v>5</v>
      </c>
      <c r="B92" s="2">
        <v>2</v>
      </c>
      <c r="C92" s="2">
        <v>3</v>
      </c>
      <c r="D92" s="2"/>
      <c r="E92" s="2"/>
      <c r="F92" s="2"/>
    </row>
    <row r="93" spans="1:6" x14ac:dyDescent="0.25">
      <c r="A93" s="2">
        <v>6</v>
      </c>
      <c r="B93" s="2">
        <v>0</v>
      </c>
      <c r="C93" s="2">
        <v>4</v>
      </c>
      <c r="D93" s="2"/>
      <c r="E93" s="2"/>
      <c r="F93" s="2"/>
    </row>
    <row r="94" spans="1:6" x14ac:dyDescent="0.25">
      <c r="A94" s="2">
        <v>7</v>
      </c>
      <c r="B94" s="2">
        <v>5</v>
      </c>
      <c r="C94" s="2">
        <v>5</v>
      </c>
      <c r="D94" s="2"/>
      <c r="E94" s="2"/>
      <c r="F94" s="2"/>
    </row>
    <row r="95" spans="1:6" x14ac:dyDescent="0.25">
      <c r="A95" s="2">
        <v>8</v>
      </c>
      <c r="B95" s="2">
        <v>5</v>
      </c>
      <c r="C95" s="2">
        <v>2</v>
      </c>
      <c r="D95" s="2"/>
      <c r="E95" s="2"/>
      <c r="F95" s="2"/>
    </row>
    <row r="96" spans="1:6" x14ac:dyDescent="0.25">
      <c r="A96" s="2">
        <v>9</v>
      </c>
      <c r="B96" s="2">
        <v>6</v>
      </c>
      <c r="C96" s="2">
        <v>3</v>
      </c>
      <c r="D96" s="2"/>
      <c r="E96" s="2"/>
      <c r="F96" s="2"/>
    </row>
    <row r="97" spans="1:6" x14ac:dyDescent="0.25">
      <c r="A97" s="2">
        <v>10</v>
      </c>
      <c r="B97" s="2">
        <v>5</v>
      </c>
      <c r="C97" s="2">
        <v>2</v>
      </c>
      <c r="D97" s="2"/>
      <c r="E97" s="2"/>
      <c r="F97" s="2"/>
    </row>
    <row r="98" spans="1:6" x14ac:dyDescent="0.25">
      <c r="B98" s="2">
        <f>SUM(B88:B97)</f>
        <v>23</v>
      </c>
      <c r="C98" s="2">
        <f>SUM(C88:C97)</f>
        <v>23</v>
      </c>
    </row>
  </sheetData>
  <phoneticPr fontId="3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25CB5-B915-40DC-AD14-98D9B4D83DDB}">
  <dimension ref="A1:AI132"/>
  <sheetViews>
    <sheetView tabSelected="1" topLeftCell="A49" zoomScaleNormal="100" workbookViewId="0">
      <selection activeCell="A54" sqref="A54"/>
    </sheetView>
  </sheetViews>
  <sheetFormatPr defaultRowHeight="16.5" x14ac:dyDescent="0.25"/>
  <sheetData>
    <row r="1" spans="1:8" x14ac:dyDescent="0.25">
      <c r="A1" s="6" t="s">
        <v>22</v>
      </c>
      <c r="B1" s="2"/>
      <c r="C1" s="2"/>
      <c r="D1" s="2"/>
      <c r="E1" s="2"/>
      <c r="F1" s="2"/>
      <c r="G1" s="2"/>
      <c r="H1" s="2"/>
    </row>
    <row r="2" spans="1:8" ht="33" x14ac:dyDescent="0.25">
      <c r="A2" s="7" t="s">
        <v>23</v>
      </c>
      <c r="B2" s="2"/>
      <c r="C2" s="2"/>
      <c r="D2" s="2"/>
      <c r="E2" s="2"/>
      <c r="F2" s="2"/>
      <c r="G2" s="2"/>
      <c r="H2" s="2"/>
    </row>
    <row r="3" spans="1:8" x14ac:dyDescent="0.25">
      <c r="A3" s="2"/>
      <c r="B3" s="3" t="s">
        <v>24</v>
      </c>
      <c r="C3" s="3" t="s">
        <v>25</v>
      </c>
      <c r="D3" s="2"/>
      <c r="E3" s="2"/>
      <c r="F3" s="2"/>
      <c r="G3" s="2"/>
      <c r="H3" s="2"/>
    </row>
    <row r="4" spans="1:8" x14ac:dyDescent="0.25">
      <c r="A4" s="3" t="s">
        <v>26</v>
      </c>
      <c r="B4" s="2">
        <v>1</v>
      </c>
      <c r="C4" s="2">
        <v>1</v>
      </c>
      <c r="D4" s="2"/>
      <c r="E4" s="2"/>
      <c r="F4" s="2"/>
      <c r="G4" s="2"/>
      <c r="H4" s="2"/>
    </row>
    <row r="5" spans="1:8" x14ac:dyDescent="0.25">
      <c r="A5" s="3" t="s">
        <v>27</v>
      </c>
      <c r="B5" s="2">
        <v>1</v>
      </c>
      <c r="C5" s="2">
        <v>1</v>
      </c>
      <c r="D5" s="2"/>
      <c r="E5" s="2"/>
      <c r="F5" s="2"/>
      <c r="G5" s="2"/>
      <c r="H5" s="2"/>
    </row>
    <row r="6" spans="1:8" x14ac:dyDescent="0.25">
      <c r="A6" s="3" t="s">
        <v>28</v>
      </c>
      <c r="B6" s="2">
        <v>11</v>
      </c>
      <c r="C6" s="2">
        <v>10</v>
      </c>
      <c r="D6" s="2"/>
      <c r="E6" s="2"/>
      <c r="F6" s="2"/>
      <c r="G6" s="2"/>
      <c r="H6" s="2"/>
    </row>
    <row r="7" spans="1:8" x14ac:dyDescent="0.25">
      <c r="A7" s="3" t="s">
        <v>29</v>
      </c>
      <c r="B7" s="2">
        <v>6</v>
      </c>
      <c r="C7" s="2">
        <v>6</v>
      </c>
      <c r="D7" s="2"/>
      <c r="E7" s="2"/>
      <c r="F7" s="2"/>
      <c r="G7" s="2"/>
      <c r="H7" s="2"/>
    </row>
    <row r="8" spans="1:8" x14ac:dyDescent="0.25">
      <c r="A8" s="3" t="s">
        <v>30</v>
      </c>
      <c r="B8" s="2">
        <v>4</v>
      </c>
      <c r="C8" s="2">
        <v>5</v>
      </c>
      <c r="D8" s="2"/>
      <c r="E8" s="2"/>
      <c r="F8" s="2"/>
      <c r="G8" s="2"/>
      <c r="H8" s="2"/>
    </row>
    <row r="9" spans="1:8" x14ac:dyDescent="0.25">
      <c r="A9" s="3"/>
      <c r="B9" s="2">
        <f>SUM(B4:B8)</f>
        <v>23</v>
      </c>
      <c r="C9" s="2">
        <f>SUM(C4:C8)</f>
        <v>23</v>
      </c>
      <c r="D9" s="2"/>
      <c r="E9" s="2"/>
      <c r="F9" s="2"/>
      <c r="G9" s="2"/>
      <c r="H9" s="2"/>
    </row>
    <row r="10" spans="1:8" x14ac:dyDescent="0.25">
      <c r="A10" s="6" t="s">
        <v>31</v>
      </c>
      <c r="B10" s="2"/>
      <c r="C10" s="2"/>
      <c r="D10" s="2"/>
      <c r="E10" s="2"/>
      <c r="F10" s="2"/>
      <c r="G10" s="2"/>
      <c r="H10" s="2"/>
    </row>
    <row r="11" spans="1:8" x14ac:dyDescent="0.25">
      <c r="A11" s="2"/>
      <c r="B11" s="3" t="s">
        <v>24</v>
      </c>
      <c r="C11" s="3" t="s">
        <v>25</v>
      </c>
      <c r="D11" s="2"/>
      <c r="E11" s="2"/>
      <c r="F11" s="2"/>
      <c r="G11" s="2"/>
      <c r="H11" s="2"/>
    </row>
    <row r="12" spans="1:8" x14ac:dyDescent="0.25">
      <c r="A12" s="3" t="s">
        <v>32</v>
      </c>
      <c r="B12" s="2">
        <v>9</v>
      </c>
      <c r="C12" s="2">
        <v>9</v>
      </c>
      <c r="D12" s="2"/>
      <c r="E12" s="2"/>
      <c r="F12" s="2"/>
      <c r="G12" s="2"/>
      <c r="H12" s="2"/>
    </row>
    <row r="13" spans="1:8" x14ac:dyDescent="0.25">
      <c r="A13" s="3" t="s">
        <v>33</v>
      </c>
      <c r="B13" s="2">
        <v>14</v>
      </c>
      <c r="C13" s="2">
        <v>14</v>
      </c>
      <c r="D13" s="2"/>
      <c r="E13" s="2"/>
      <c r="F13" s="2"/>
      <c r="G13" s="2"/>
      <c r="H13" s="2"/>
    </row>
    <row r="14" spans="1:8" x14ac:dyDescent="0.25">
      <c r="A14" s="2"/>
      <c r="B14" s="2">
        <f>SUM(B12:B13)</f>
        <v>23</v>
      </c>
      <c r="C14" s="2">
        <f>SUM(C12:C13)</f>
        <v>23</v>
      </c>
      <c r="D14" s="2"/>
      <c r="E14" s="2"/>
      <c r="F14" s="2"/>
      <c r="G14" s="2"/>
      <c r="H14" s="2"/>
    </row>
    <row r="15" spans="1:8" x14ac:dyDescent="0.25">
      <c r="A15" s="6" t="s">
        <v>34</v>
      </c>
      <c r="B15" s="2"/>
      <c r="C15" s="2"/>
      <c r="D15" s="2"/>
      <c r="E15" s="2"/>
      <c r="F15" s="2"/>
      <c r="G15" s="2"/>
      <c r="H15" s="2"/>
    </row>
    <row r="16" spans="1:8" x14ac:dyDescent="0.25">
      <c r="A16" s="2"/>
      <c r="B16" s="3" t="s">
        <v>24</v>
      </c>
      <c r="C16" s="3" t="s">
        <v>25</v>
      </c>
      <c r="D16" s="2"/>
      <c r="E16" s="2"/>
      <c r="F16" s="2"/>
      <c r="G16" s="2"/>
      <c r="H16" s="2"/>
    </row>
    <row r="17" spans="1:8" x14ac:dyDescent="0.25">
      <c r="A17" s="8" t="s">
        <v>35</v>
      </c>
      <c r="B17" s="2">
        <v>7</v>
      </c>
      <c r="C17" s="2">
        <v>21</v>
      </c>
      <c r="D17" s="2"/>
      <c r="E17" s="2"/>
      <c r="F17" s="2"/>
      <c r="G17" s="2"/>
      <c r="H17" s="2"/>
    </row>
    <row r="18" spans="1:8" x14ac:dyDescent="0.25">
      <c r="A18" s="8" t="s">
        <v>36</v>
      </c>
      <c r="B18" s="2">
        <v>2</v>
      </c>
      <c r="C18" s="2">
        <v>1</v>
      </c>
      <c r="D18" s="2"/>
      <c r="E18" s="2"/>
      <c r="F18" s="2"/>
      <c r="G18" s="2"/>
      <c r="H18" s="2"/>
    </row>
    <row r="19" spans="1:8" x14ac:dyDescent="0.25">
      <c r="A19" s="8" t="s">
        <v>37</v>
      </c>
      <c r="B19" s="2">
        <v>14</v>
      </c>
      <c r="C19" s="2">
        <v>1</v>
      </c>
      <c r="D19" s="2"/>
      <c r="E19" s="2"/>
      <c r="F19" s="2"/>
      <c r="G19" s="2"/>
      <c r="H19" s="2"/>
    </row>
    <row r="20" spans="1:8" x14ac:dyDescent="0.25">
      <c r="A20" s="2"/>
      <c r="B20" s="2">
        <f>SUM(B17:B19)</f>
        <v>23</v>
      </c>
      <c r="C20" s="2">
        <f>SUM(C17:C19)</f>
        <v>23</v>
      </c>
      <c r="D20" s="2"/>
      <c r="E20" s="2"/>
      <c r="F20" s="2"/>
      <c r="G20" s="2"/>
      <c r="H20" s="2"/>
    </row>
    <row r="21" spans="1:8" x14ac:dyDescent="0.25">
      <c r="A21" s="9" t="s">
        <v>38</v>
      </c>
      <c r="B21" s="2"/>
      <c r="C21" s="2"/>
      <c r="D21" s="2"/>
      <c r="E21" s="2"/>
      <c r="F21" s="2"/>
      <c r="G21" s="2"/>
      <c r="H21" s="2"/>
    </row>
    <row r="22" spans="1:8" x14ac:dyDescent="0.25">
      <c r="A22" s="6" t="s">
        <v>46</v>
      </c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3" t="s">
        <v>24</v>
      </c>
      <c r="C23" s="3" t="s">
        <v>25</v>
      </c>
      <c r="D23" s="3" t="s">
        <v>24</v>
      </c>
      <c r="E23" s="3" t="s">
        <v>25</v>
      </c>
      <c r="F23" s="2"/>
      <c r="G23" s="2"/>
      <c r="H23" s="2"/>
    </row>
    <row r="24" spans="1:8" x14ac:dyDescent="0.25">
      <c r="A24" s="2" t="s">
        <v>13</v>
      </c>
      <c r="B24" s="2">
        <v>9</v>
      </c>
      <c r="C24" s="2">
        <v>7</v>
      </c>
      <c r="D24" s="10">
        <f>(B24*F24+B25*F25+B26*F26+B27*F27+B28*F28)/B29</f>
        <v>36.521739130434781</v>
      </c>
      <c r="E24" s="10">
        <f>(C24*F24+C25*F25+C26*F26+C27*F27+C28*F28)/C29</f>
        <v>33.043478260869563</v>
      </c>
      <c r="F24" s="2">
        <v>10</v>
      </c>
      <c r="G24" s="2"/>
      <c r="H24" s="2"/>
    </row>
    <row r="25" spans="1:8" x14ac:dyDescent="0.25">
      <c r="A25" s="2" t="s">
        <v>14</v>
      </c>
      <c r="B25" s="2">
        <v>6</v>
      </c>
      <c r="C25" s="2">
        <v>10</v>
      </c>
      <c r="D25" s="2"/>
      <c r="E25" s="2"/>
      <c r="F25" s="2">
        <v>30</v>
      </c>
      <c r="G25" s="2"/>
      <c r="H25" s="2"/>
    </row>
    <row r="26" spans="1:8" x14ac:dyDescent="0.25">
      <c r="A26" s="2" t="s">
        <v>15</v>
      </c>
      <c r="B26" s="2">
        <v>6</v>
      </c>
      <c r="C26" s="2">
        <v>5</v>
      </c>
      <c r="D26" s="2"/>
      <c r="E26" s="2"/>
      <c r="F26" s="2">
        <v>60</v>
      </c>
      <c r="G26" s="2"/>
      <c r="H26" s="2"/>
    </row>
    <row r="27" spans="1:8" x14ac:dyDescent="0.25">
      <c r="A27" s="2" t="s">
        <v>39</v>
      </c>
      <c r="B27" s="2">
        <v>1</v>
      </c>
      <c r="C27" s="2">
        <v>1</v>
      </c>
      <c r="D27" s="2"/>
      <c r="E27" s="2"/>
      <c r="F27" s="2">
        <v>90</v>
      </c>
      <c r="G27" s="2"/>
      <c r="H27" s="2"/>
    </row>
    <row r="28" spans="1:8" x14ac:dyDescent="0.25">
      <c r="A28" s="2" t="s">
        <v>40</v>
      </c>
      <c r="B28" s="2">
        <v>1</v>
      </c>
      <c r="C28" s="2">
        <v>0</v>
      </c>
      <c r="D28" s="2"/>
      <c r="E28" s="2"/>
      <c r="F28" s="2">
        <v>120</v>
      </c>
      <c r="G28" s="2"/>
      <c r="H28" s="2"/>
    </row>
    <row r="29" spans="1:8" x14ac:dyDescent="0.25">
      <c r="A29" s="2"/>
      <c r="B29" s="2">
        <f>SUM(B24:B28)</f>
        <v>23</v>
      </c>
      <c r="C29" s="2">
        <f>SUM(C24:C28)</f>
        <v>23</v>
      </c>
      <c r="D29" s="2"/>
      <c r="E29" s="2"/>
      <c r="F29" s="2"/>
      <c r="G29" s="2"/>
      <c r="H29" s="2"/>
    </row>
    <row r="30" spans="1:8" x14ac:dyDescent="0.25">
      <c r="A30" s="6" t="s">
        <v>47</v>
      </c>
      <c r="B30" s="2"/>
      <c r="C30" s="2"/>
      <c r="D30" s="2"/>
      <c r="E30" s="2"/>
      <c r="F30" s="2"/>
      <c r="G30" s="2"/>
      <c r="H30" s="2"/>
    </row>
    <row r="31" spans="1:8" x14ac:dyDescent="0.25">
      <c r="A31" s="2"/>
      <c r="B31" s="3" t="s">
        <v>24</v>
      </c>
      <c r="C31" s="3" t="s">
        <v>25</v>
      </c>
      <c r="D31" s="3" t="s">
        <v>24</v>
      </c>
      <c r="E31" s="3" t="s">
        <v>25</v>
      </c>
      <c r="F31" s="2"/>
      <c r="G31" s="2"/>
      <c r="H31" s="2"/>
    </row>
    <row r="32" spans="1:8" x14ac:dyDescent="0.25">
      <c r="A32" s="2" t="s">
        <v>13</v>
      </c>
      <c r="B32" s="2">
        <v>5</v>
      </c>
      <c r="C32" s="2">
        <v>7</v>
      </c>
      <c r="D32" s="10">
        <f>(B32*F32+B33*F33+B34*F34+B35*F35+B36*F36)/B37</f>
        <v>41.304347826086953</v>
      </c>
      <c r="E32" s="10">
        <f>(C32*F32+C33*F33+C34*F34+C35*F35+C36*F36)/C37</f>
        <v>33.043478260869563</v>
      </c>
      <c r="F32" s="2">
        <v>10</v>
      </c>
      <c r="G32" s="2"/>
      <c r="H32" s="2"/>
    </row>
    <row r="33" spans="1:8" x14ac:dyDescent="0.25">
      <c r="A33" s="2" t="s">
        <v>14</v>
      </c>
      <c r="B33" s="2">
        <v>12</v>
      </c>
      <c r="C33" s="2">
        <v>12</v>
      </c>
      <c r="D33" s="2"/>
      <c r="E33" s="2"/>
      <c r="F33" s="2">
        <v>30</v>
      </c>
      <c r="G33" s="2"/>
      <c r="H33" s="2"/>
    </row>
    <row r="34" spans="1:8" x14ac:dyDescent="0.25">
      <c r="A34" s="2" t="s">
        <v>15</v>
      </c>
      <c r="B34" s="2">
        <v>3</v>
      </c>
      <c r="C34" s="2">
        <v>1</v>
      </c>
      <c r="D34" s="2"/>
      <c r="E34" s="2"/>
      <c r="F34" s="2">
        <v>60</v>
      </c>
      <c r="G34" s="2"/>
      <c r="H34" s="2"/>
    </row>
    <row r="35" spans="1:8" x14ac:dyDescent="0.25">
      <c r="A35" s="2" t="s">
        <v>39</v>
      </c>
      <c r="B35" s="2">
        <v>0</v>
      </c>
      <c r="C35" s="2">
        <v>3</v>
      </c>
      <c r="D35" s="2"/>
      <c r="E35" s="2"/>
      <c r="F35" s="2">
        <v>90</v>
      </c>
      <c r="G35" s="2"/>
      <c r="H35" s="2"/>
    </row>
    <row r="36" spans="1:8" x14ac:dyDescent="0.25">
      <c r="A36" s="2" t="s">
        <v>40</v>
      </c>
      <c r="B36" s="2">
        <v>3</v>
      </c>
      <c r="C36" s="2">
        <v>0</v>
      </c>
      <c r="D36" s="2"/>
      <c r="E36" s="2"/>
      <c r="F36" s="2">
        <v>120</v>
      </c>
      <c r="G36" s="2"/>
      <c r="H36" s="2"/>
    </row>
    <row r="37" spans="1:8" x14ac:dyDescent="0.25">
      <c r="A37" s="2"/>
      <c r="B37" s="2">
        <f>SUM(B32:B36)</f>
        <v>23</v>
      </c>
      <c r="C37" s="2">
        <f>SUM(C32:C36)</f>
        <v>23</v>
      </c>
      <c r="D37" s="2"/>
      <c r="E37" s="2"/>
      <c r="F37" s="2"/>
      <c r="G37" s="2"/>
      <c r="H37" s="2"/>
    </row>
    <row r="38" spans="1:8" x14ac:dyDescent="0.25">
      <c r="A38" s="6" t="s">
        <v>48</v>
      </c>
      <c r="B38" s="2"/>
      <c r="C38" s="2"/>
      <c r="D38" s="2"/>
      <c r="E38" s="2"/>
      <c r="F38" s="2"/>
      <c r="G38" s="2"/>
      <c r="H38" s="2"/>
    </row>
    <row r="39" spans="1:8" x14ac:dyDescent="0.25">
      <c r="A39" s="2"/>
      <c r="B39" s="3" t="s">
        <v>24</v>
      </c>
      <c r="C39" s="3" t="s">
        <v>25</v>
      </c>
      <c r="D39" s="3" t="s">
        <v>24</v>
      </c>
      <c r="E39" s="3" t="s">
        <v>25</v>
      </c>
      <c r="F39" s="2"/>
      <c r="G39" s="2"/>
      <c r="H39" s="2"/>
    </row>
    <row r="40" spans="1:8" x14ac:dyDescent="0.25">
      <c r="A40" s="2" t="s">
        <v>41</v>
      </c>
      <c r="B40" s="2">
        <v>3</v>
      </c>
      <c r="C40" s="2">
        <v>6</v>
      </c>
      <c r="D40" s="10">
        <f>(B40*F40+B41*F41+B42*F42+B43*F43+B44*F44)/B45</f>
        <v>143.47826086956522</v>
      </c>
      <c r="E40" s="10">
        <f>(C40*F40+C41*F41+C42*F42+C43*F43+C44*F44)/C45</f>
        <v>122.60869565217391</v>
      </c>
      <c r="F40" s="2">
        <v>60</v>
      </c>
      <c r="G40" s="2"/>
      <c r="H40" s="2"/>
    </row>
    <row r="41" spans="1:8" x14ac:dyDescent="0.25">
      <c r="A41" s="2" t="s">
        <v>15</v>
      </c>
      <c r="B41" s="2">
        <v>3</v>
      </c>
      <c r="C41" s="2">
        <v>3</v>
      </c>
      <c r="D41" s="2"/>
      <c r="E41" s="2"/>
      <c r="F41" s="2">
        <v>60</v>
      </c>
      <c r="G41" s="2"/>
      <c r="H41" s="2"/>
    </row>
    <row r="42" spans="1:8" x14ac:dyDescent="0.25">
      <c r="A42" s="2" t="s">
        <v>39</v>
      </c>
      <c r="B42" s="2">
        <v>0</v>
      </c>
      <c r="C42" s="2">
        <v>2</v>
      </c>
      <c r="D42" s="2"/>
      <c r="E42" s="2"/>
      <c r="F42" s="2">
        <v>90</v>
      </c>
      <c r="G42" s="2"/>
      <c r="H42" s="2"/>
    </row>
    <row r="43" spans="1:8" x14ac:dyDescent="0.25">
      <c r="A43" s="2" t="s">
        <v>42</v>
      </c>
      <c r="B43" s="2">
        <v>4</v>
      </c>
      <c r="C43" s="2">
        <v>2</v>
      </c>
      <c r="D43" s="2"/>
      <c r="E43" s="2"/>
      <c r="F43" s="2">
        <v>150</v>
      </c>
      <c r="G43" s="2"/>
      <c r="H43" s="2"/>
    </row>
    <row r="44" spans="1:8" x14ac:dyDescent="0.25">
      <c r="A44" s="2" t="s">
        <v>43</v>
      </c>
      <c r="B44" s="2">
        <v>13</v>
      </c>
      <c r="C44" s="2">
        <v>10</v>
      </c>
      <c r="D44" s="2"/>
      <c r="E44" s="2"/>
      <c r="F44" s="2">
        <v>180</v>
      </c>
      <c r="G44" s="2"/>
      <c r="H44" s="2"/>
    </row>
    <row r="45" spans="1:8" x14ac:dyDescent="0.25">
      <c r="A45" s="2"/>
      <c r="B45" s="2">
        <f>SUM(B40:B44)</f>
        <v>23</v>
      </c>
      <c r="C45" s="2">
        <f>SUM(C40:C44)</f>
        <v>23</v>
      </c>
      <c r="D45" s="2"/>
      <c r="E45" s="2"/>
      <c r="F45" s="2"/>
      <c r="G45" s="2"/>
      <c r="H45" s="2"/>
    </row>
    <row r="46" spans="1:8" x14ac:dyDescent="0.25">
      <c r="A46" s="6" t="s">
        <v>49</v>
      </c>
      <c r="B46" s="2"/>
      <c r="C46" s="2"/>
      <c r="D46" s="2"/>
      <c r="E46" s="2"/>
      <c r="F46" s="2"/>
      <c r="G46" s="2"/>
      <c r="H46" s="2"/>
    </row>
    <row r="47" spans="1:8" x14ac:dyDescent="0.25">
      <c r="A47" s="2"/>
      <c r="B47" s="3" t="s">
        <v>24</v>
      </c>
      <c r="C47" s="3" t="s">
        <v>25</v>
      </c>
      <c r="D47" s="3" t="s">
        <v>24</v>
      </c>
      <c r="E47" s="3" t="s">
        <v>25</v>
      </c>
      <c r="F47" s="2"/>
      <c r="G47" s="2"/>
      <c r="H47" s="2"/>
    </row>
    <row r="48" spans="1:8" x14ac:dyDescent="0.25">
      <c r="A48" s="2" t="s">
        <v>13</v>
      </c>
      <c r="B48" s="2">
        <v>6</v>
      </c>
      <c r="C48" s="2">
        <v>7</v>
      </c>
      <c r="D48" s="10">
        <f>(B48*F48+B49*F49+B50*F50+B51*F51+B52*F52)/B53</f>
        <v>37.826086956521742</v>
      </c>
      <c r="E48" s="10">
        <f>(C48*F48+C49*F49+C50*F50+C51*F51+C52*F52)/C53</f>
        <v>34.347826086956523</v>
      </c>
      <c r="F48" s="2">
        <v>10</v>
      </c>
      <c r="G48" s="2"/>
      <c r="H48" s="2"/>
    </row>
    <row r="49" spans="1:35" x14ac:dyDescent="0.25">
      <c r="A49" s="2" t="s">
        <v>14</v>
      </c>
      <c r="B49" s="2">
        <v>12</v>
      </c>
      <c r="C49" s="2">
        <v>10</v>
      </c>
      <c r="D49" s="2"/>
      <c r="E49" s="2"/>
      <c r="F49" s="2">
        <v>30</v>
      </c>
      <c r="G49" s="2"/>
      <c r="H49" s="2"/>
    </row>
    <row r="50" spans="1:35" x14ac:dyDescent="0.25">
      <c r="A50" s="2" t="s">
        <v>15</v>
      </c>
      <c r="B50" s="2">
        <v>2</v>
      </c>
      <c r="C50" s="2">
        <v>4</v>
      </c>
      <c r="D50" s="2"/>
      <c r="E50" s="2"/>
      <c r="F50" s="2">
        <v>60</v>
      </c>
      <c r="G50" s="2"/>
      <c r="H50" s="2"/>
    </row>
    <row r="51" spans="1:35" x14ac:dyDescent="0.25">
      <c r="A51" s="2" t="s">
        <v>39</v>
      </c>
      <c r="B51" s="2">
        <v>1</v>
      </c>
      <c r="C51" s="2">
        <v>2</v>
      </c>
      <c r="D51" s="2"/>
      <c r="E51" s="2"/>
      <c r="F51" s="2">
        <v>90</v>
      </c>
      <c r="G51" s="2"/>
      <c r="H51" s="2"/>
    </row>
    <row r="52" spans="1:35" x14ac:dyDescent="0.25">
      <c r="A52" s="5" t="s">
        <v>44</v>
      </c>
      <c r="B52" s="2">
        <v>2</v>
      </c>
      <c r="C52" s="2">
        <v>0</v>
      </c>
      <c r="D52" s="2"/>
      <c r="E52" s="2"/>
      <c r="F52" s="2">
        <v>120</v>
      </c>
      <c r="G52" s="2"/>
      <c r="H52" s="2"/>
    </row>
    <row r="53" spans="1:35" x14ac:dyDescent="0.25">
      <c r="A53" s="2"/>
      <c r="B53" s="2">
        <f>SUM(B48:B52)</f>
        <v>23</v>
      </c>
      <c r="C53" s="2">
        <f>SUM(C48:C52)</f>
        <v>23</v>
      </c>
      <c r="D53" s="2"/>
      <c r="E53" s="2"/>
      <c r="F53" s="2"/>
      <c r="G53" s="2"/>
      <c r="H53" s="2"/>
    </row>
    <row r="54" spans="1:35" x14ac:dyDescent="0.25">
      <c r="A54" s="6" t="s">
        <v>73</v>
      </c>
      <c r="B54" s="2"/>
      <c r="C54" s="2"/>
      <c r="D54" s="2"/>
      <c r="E54" s="2"/>
      <c r="F54" s="2"/>
      <c r="G54" s="2"/>
      <c r="H54" s="2"/>
      <c r="U54" t="s">
        <v>55</v>
      </c>
      <c r="V54" s="3" t="s">
        <v>24</v>
      </c>
      <c r="W54" s="3" t="s">
        <v>25</v>
      </c>
    </row>
    <row r="55" spans="1:35" x14ac:dyDescent="0.25">
      <c r="A55" s="6" t="s">
        <v>68</v>
      </c>
      <c r="B55" s="2"/>
      <c r="C55" s="2"/>
      <c r="D55" s="2"/>
      <c r="E55" s="2"/>
      <c r="F55" s="2"/>
      <c r="G55" s="2"/>
      <c r="H55" s="2"/>
      <c r="U55" s="2">
        <v>1</v>
      </c>
      <c r="V55" s="2">
        <v>0</v>
      </c>
      <c r="W55" s="2">
        <v>0</v>
      </c>
    </row>
    <row r="56" spans="1:35" x14ac:dyDescent="0.25">
      <c r="A56" s="2"/>
      <c r="B56" s="3" t="s">
        <v>24</v>
      </c>
      <c r="C56" s="3" t="s">
        <v>25</v>
      </c>
      <c r="D56" s="3" t="s">
        <v>24</v>
      </c>
      <c r="E56" s="3" t="s">
        <v>25</v>
      </c>
      <c r="F56" s="2"/>
      <c r="G56" s="2"/>
      <c r="H56" s="2"/>
      <c r="U56" s="2">
        <v>2</v>
      </c>
      <c r="V56" s="2">
        <v>0</v>
      </c>
      <c r="W56" s="2">
        <v>0</v>
      </c>
      <c r="Y56" t="s">
        <v>55</v>
      </c>
      <c r="Z56">
        <v>1</v>
      </c>
      <c r="AA56">
        <v>2</v>
      </c>
      <c r="AB56">
        <v>3</v>
      </c>
      <c r="AC56">
        <v>4</v>
      </c>
      <c r="AD56">
        <v>5</v>
      </c>
      <c r="AE56">
        <v>6</v>
      </c>
      <c r="AF56">
        <v>7</v>
      </c>
      <c r="AG56">
        <v>8</v>
      </c>
      <c r="AH56">
        <v>9</v>
      </c>
      <c r="AI56">
        <v>10</v>
      </c>
    </row>
    <row r="57" spans="1:35" x14ac:dyDescent="0.25">
      <c r="A57" s="2">
        <v>1</v>
      </c>
      <c r="B57" s="2">
        <v>0</v>
      </c>
      <c r="C57" s="2">
        <v>0</v>
      </c>
      <c r="D57" s="10">
        <f>(A57*B57+A58*B58+A59*B59+A60*B60+A61*B61+A62*B62+A63*B63+A64*B64+A65*B65+A66*B66)/23</f>
        <v>7.3478260869565215</v>
      </c>
      <c r="E57" s="10">
        <f>(A57*C57+A58*C58+A59*C59+A60*C60+A61*C61+A62*C62+A63*C63+A64*C64+A65*C65+A66*C66)/23</f>
        <v>7.1304347826086953</v>
      </c>
      <c r="F57" s="2"/>
      <c r="G57" s="2"/>
      <c r="H57" s="2"/>
      <c r="U57" s="2">
        <v>3</v>
      </c>
      <c r="V57" s="2">
        <v>0</v>
      </c>
      <c r="W57" s="2">
        <v>2</v>
      </c>
      <c r="Y57" t="s">
        <v>56</v>
      </c>
      <c r="Z57">
        <v>0</v>
      </c>
      <c r="AA57">
        <v>0</v>
      </c>
      <c r="AB57">
        <v>0</v>
      </c>
      <c r="AC57">
        <v>2</v>
      </c>
      <c r="AD57">
        <v>0</v>
      </c>
      <c r="AE57">
        <v>4</v>
      </c>
      <c r="AF57">
        <v>7</v>
      </c>
      <c r="AG57">
        <v>4</v>
      </c>
      <c r="AH57">
        <v>4</v>
      </c>
      <c r="AI57">
        <v>2</v>
      </c>
    </row>
    <row r="58" spans="1:35" x14ac:dyDescent="0.25">
      <c r="A58" s="2">
        <v>2</v>
      </c>
      <c r="B58" s="2">
        <v>0</v>
      </c>
      <c r="C58" s="2">
        <v>0</v>
      </c>
      <c r="D58" s="2"/>
      <c r="E58" s="2"/>
      <c r="F58" s="2"/>
      <c r="G58" s="2"/>
      <c r="H58" s="2"/>
      <c r="U58" s="2">
        <v>4</v>
      </c>
      <c r="V58" s="2">
        <v>2</v>
      </c>
      <c r="W58" s="2">
        <v>1</v>
      </c>
      <c r="Y58" t="s">
        <v>58</v>
      </c>
      <c r="Z58">
        <v>0</v>
      </c>
      <c r="AA58">
        <v>0</v>
      </c>
      <c r="AB58">
        <v>2</v>
      </c>
      <c r="AC58">
        <v>1</v>
      </c>
      <c r="AD58">
        <v>1</v>
      </c>
      <c r="AE58">
        <v>5</v>
      </c>
      <c r="AF58">
        <v>3</v>
      </c>
      <c r="AG58">
        <v>4</v>
      </c>
      <c r="AH58">
        <v>4</v>
      </c>
      <c r="AI58">
        <v>3</v>
      </c>
    </row>
    <row r="59" spans="1:35" x14ac:dyDescent="0.25">
      <c r="A59" s="2">
        <v>3</v>
      </c>
      <c r="B59" s="2">
        <v>0</v>
      </c>
      <c r="C59" s="2">
        <v>2</v>
      </c>
      <c r="D59" s="2"/>
      <c r="E59" s="2"/>
      <c r="F59" s="2"/>
      <c r="G59" s="2"/>
      <c r="H59" s="2"/>
      <c r="U59" s="2">
        <v>5</v>
      </c>
      <c r="V59" s="2">
        <v>0</v>
      </c>
      <c r="W59" s="2">
        <v>1</v>
      </c>
    </row>
    <row r="60" spans="1:35" x14ac:dyDescent="0.25">
      <c r="A60" s="2">
        <v>4</v>
      </c>
      <c r="B60" s="2">
        <v>2</v>
      </c>
      <c r="C60" s="2">
        <v>1</v>
      </c>
      <c r="D60" s="2"/>
      <c r="E60" s="2"/>
      <c r="F60" s="2"/>
      <c r="G60" s="2"/>
      <c r="H60" s="2"/>
      <c r="U60" s="2">
        <v>6</v>
      </c>
      <c r="V60" s="2">
        <v>4</v>
      </c>
      <c r="W60" s="2">
        <v>5</v>
      </c>
    </row>
    <row r="61" spans="1:35" x14ac:dyDescent="0.25">
      <c r="A61" s="2">
        <v>5</v>
      </c>
      <c r="B61" s="2">
        <v>0</v>
      </c>
      <c r="C61" s="2">
        <v>1</v>
      </c>
      <c r="D61" s="2"/>
      <c r="E61" s="2"/>
      <c r="F61" s="2"/>
      <c r="G61" s="2"/>
      <c r="H61" s="2"/>
      <c r="U61" s="2">
        <v>7</v>
      </c>
      <c r="V61" s="2">
        <v>7</v>
      </c>
      <c r="W61" s="2">
        <v>3</v>
      </c>
    </row>
    <row r="62" spans="1:35" x14ac:dyDescent="0.25">
      <c r="A62" s="2">
        <v>6</v>
      </c>
      <c r="B62" s="2">
        <v>4</v>
      </c>
      <c r="C62" s="2">
        <v>5</v>
      </c>
      <c r="D62" s="2"/>
      <c r="E62" s="2"/>
      <c r="F62" s="2"/>
      <c r="G62" s="2"/>
      <c r="H62" s="2"/>
      <c r="U62" s="2">
        <v>8</v>
      </c>
      <c r="V62" s="2">
        <v>4</v>
      </c>
      <c r="W62" s="2">
        <v>4</v>
      </c>
    </row>
    <row r="63" spans="1:35" x14ac:dyDescent="0.25">
      <c r="A63" s="2">
        <v>7</v>
      </c>
      <c r="B63" s="2">
        <v>7</v>
      </c>
      <c r="C63" s="2">
        <v>3</v>
      </c>
      <c r="D63" s="2"/>
      <c r="E63" s="2"/>
      <c r="F63" s="2"/>
      <c r="G63" s="2"/>
      <c r="H63" s="2"/>
      <c r="U63" s="2">
        <v>9</v>
      </c>
      <c r="V63" s="2">
        <v>4</v>
      </c>
      <c r="W63" s="2">
        <v>4</v>
      </c>
    </row>
    <row r="64" spans="1:35" x14ac:dyDescent="0.25">
      <c r="A64" s="2">
        <v>8</v>
      </c>
      <c r="B64" s="2">
        <v>4</v>
      </c>
      <c r="C64" s="2">
        <v>4</v>
      </c>
      <c r="D64" s="2"/>
      <c r="E64" s="2"/>
      <c r="F64" s="2"/>
      <c r="G64" s="2"/>
      <c r="H64" s="2"/>
      <c r="U64" s="2">
        <v>10</v>
      </c>
      <c r="V64" s="2">
        <v>2</v>
      </c>
      <c r="W64" s="2">
        <v>3</v>
      </c>
    </row>
    <row r="65" spans="1:32" x14ac:dyDescent="0.25">
      <c r="A65" s="2">
        <v>9</v>
      </c>
      <c r="B65" s="2">
        <v>4</v>
      </c>
      <c r="C65" s="2">
        <v>4</v>
      </c>
      <c r="D65" s="2"/>
      <c r="E65" s="2"/>
      <c r="F65" s="2"/>
      <c r="G65" s="2"/>
      <c r="H65" s="2"/>
    </row>
    <row r="66" spans="1:32" x14ac:dyDescent="0.25">
      <c r="A66" s="2">
        <v>10</v>
      </c>
      <c r="B66" s="2">
        <v>2</v>
      </c>
      <c r="C66" s="2">
        <v>3</v>
      </c>
      <c r="D66" s="2"/>
      <c r="E66" s="2"/>
      <c r="F66" s="2"/>
      <c r="G66" s="2"/>
      <c r="H66" s="2"/>
    </row>
    <row r="67" spans="1:32" x14ac:dyDescent="0.25">
      <c r="A67" s="2"/>
      <c r="B67" s="2">
        <f>SUM(B57:B66)</f>
        <v>23</v>
      </c>
      <c r="C67" s="2">
        <f>SUM(C57:C66)</f>
        <v>23</v>
      </c>
      <c r="D67" s="2"/>
      <c r="E67" s="2"/>
      <c r="F67" s="2"/>
      <c r="G67" s="2"/>
      <c r="H67" s="2"/>
    </row>
    <row r="68" spans="1:32" x14ac:dyDescent="0.25">
      <c r="A68" s="6" t="s">
        <v>69</v>
      </c>
      <c r="B68" s="2"/>
      <c r="C68" s="2"/>
      <c r="D68" s="2"/>
      <c r="E68" s="2"/>
      <c r="F68" s="2"/>
      <c r="G68" s="2"/>
      <c r="H68" s="2"/>
    </row>
    <row r="69" spans="1:32" x14ac:dyDescent="0.25">
      <c r="A69" s="2"/>
      <c r="B69" s="3" t="s">
        <v>24</v>
      </c>
      <c r="C69" s="3" t="s">
        <v>25</v>
      </c>
      <c r="D69" s="3" t="s">
        <v>24</v>
      </c>
      <c r="E69" s="3" t="s">
        <v>25</v>
      </c>
      <c r="F69" s="2"/>
      <c r="G69" s="2"/>
      <c r="H69" s="2"/>
    </row>
    <row r="70" spans="1:32" x14ac:dyDescent="0.25">
      <c r="A70" s="2">
        <v>1</v>
      </c>
      <c r="B70" s="2">
        <v>0</v>
      </c>
      <c r="C70" s="2">
        <v>0</v>
      </c>
      <c r="D70" s="10">
        <f>(A70*B70+A71*B71+A72*B72+A73*B73+A74*B74+A75*B75+A76*B76+A77*B77+A78*B78+A79*B79)/23</f>
        <v>7.3478260869565215</v>
      </c>
      <c r="E70" s="10">
        <f>(A70*C70+A71*C71+A72*C72+A73*C73+A74*C74+A75*C75+A76*C76+A77*C77+A78*C78+A79*C79)/23</f>
        <v>6.9565217391304346</v>
      </c>
      <c r="F70" s="2"/>
      <c r="G70" s="2"/>
      <c r="H70" s="2"/>
      <c r="S70">
        <v>1</v>
      </c>
    </row>
    <row r="71" spans="1:32" x14ac:dyDescent="0.25">
      <c r="A71" s="2">
        <v>2</v>
      </c>
      <c r="B71" s="2">
        <v>1</v>
      </c>
      <c r="C71" s="2">
        <v>2</v>
      </c>
      <c r="D71" s="2"/>
      <c r="E71" s="2"/>
      <c r="F71" s="2"/>
      <c r="G71" s="2"/>
      <c r="H71" s="2"/>
      <c r="S71" t="s">
        <v>55</v>
      </c>
      <c r="T71" t="s">
        <v>54</v>
      </c>
      <c r="U71" t="s">
        <v>59</v>
      </c>
      <c r="V71" t="s">
        <v>60</v>
      </c>
      <c r="W71" t="s">
        <v>61</v>
      </c>
      <c r="X71" t="s">
        <v>62</v>
      </c>
      <c r="Y71" t="s">
        <v>63</v>
      </c>
      <c r="Z71" t="s">
        <v>64</v>
      </c>
      <c r="AA71" t="s">
        <v>65</v>
      </c>
      <c r="AB71" t="s">
        <v>66</v>
      </c>
      <c r="AC71" t="s">
        <v>67</v>
      </c>
    </row>
    <row r="72" spans="1:32" x14ac:dyDescent="0.25">
      <c r="A72" s="2">
        <v>3</v>
      </c>
      <c r="B72" s="2">
        <v>1</v>
      </c>
      <c r="C72" s="2">
        <v>1</v>
      </c>
      <c r="D72" s="2"/>
      <c r="E72" s="2"/>
      <c r="F72" s="2"/>
      <c r="G72" s="2"/>
      <c r="H72" s="2"/>
      <c r="S72" t="s">
        <v>58</v>
      </c>
      <c r="T72" s="13">
        <f t="shared" ref="T72:AC72" si="0">(Z58/23)*100</f>
        <v>0</v>
      </c>
      <c r="U72" s="13">
        <f t="shared" si="0"/>
        <v>0</v>
      </c>
      <c r="V72" s="13">
        <f t="shared" si="0"/>
        <v>8.695652173913043</v>
      </c>
      <c r="W72" s="13">
        <f t="shared" si="0"/>
        <v>4.3478260869565215</v>
      </c>
      <c r="X72" s="13">
        <f t="shared" si="0"/>
        <v>4.3478260869565215</v>
      </c>
      <c r="Y72" s="13">
        <f t="shared" si="0"/>
        <v>21.739130434782609</v>
      </c>
      <c r="Z72" s="13">
        <f t="shared" si="0"/>
        <v>13.043478260869565</v>
      </c>
      <c r="AA72" s="13">
        <f t="shared" si="0"/>
        <v>17.391304347826086</v>
      </c>
      <c r="AB72" s="13">
        <f t="shared" si="0"/>
        <v>17.391304347826086</v>
      </c>
      <c r="AC72" s="13">
        <f t="shared" si="0"/>
        <v>13.043478260869565</v>
      </c>
    </row>
    <row r="73" spans="1:32" x14ac:dyDescent="0.25">
      <c r="A73" s="2">
        <v>4</v>
      </c>
      <c r="B73" s="2">
        <v>4</v>
      </c>
      <c r="C73" s="2">
        <v>0</v>
      </c>
      <c r="D73" s="2"/>
      <c r="E73" s="2"/>
      <c r="F73" s="2"/>
      <c r="G73" s="2"/>
      <c r="H73" s="2"/>
      <c r="S73" t="s">
        <v>56</v>
      </c>
      <c r="T73" s="11">
        <f t="shared" ref="T73:AC73" si="1">(Z57/23)*-100</f>
        <v>0</v>
      </c>
      <c r="U73" s="11">
        <f t="shared" si="1"/>
        <v>0</v>
      </c>
      <c r="V73" s="11">
        <f t="shared" si="1"/>
        <v>0</v>
      </c>
      <c r="W73" s="11">
        <f t="shared" si="1"/>
        <v>-8.695652173913043</v>
      </c>
      <c r="X73" s="11">
        <f t="shared" si="1"/>
        <v>0</v>
      </c>
      <c r="Y73" s="11">
        <f t="shared" si="1"/>
        <v>-17.391304347826086</v>
      </c>
      <c r="Z73" s="11">
        <f t="shared" si="1"/>
        <v>-30.434782608695656</v>
      </c>
      <c r="AA73" s="11">
        <f t="shared" si="1"/>
        <v>-17.391304347826086</v>
      </c>
      <c r="AB73" s="11">
        <f t="shared" si="1"/>
        <v>-17.391304347826086</v>
      </c>
      <c r="AC73" s="11">
        <f t="shared" si="1"/>
        <v>-8.695652173913043</v>
      </c>
      <c r="AE73" s="2">
        <v>0</v>
      </c>
      <c r="AF73" s="2">
        <v>0</v>
      </c>
    </row>
    <row r="74" spans="1:32" x14ac:dyDescent="0.25">
      <c r="A74" s="2">
        <v>5</v>
      </c>
      <c r="B74" s="2">
        <v>1</v>
      </c>
      <c r="C74" s="2">
        <v>2</v>
      </c>
      <c r="D74" s="2"/>
      <c r="E74" s="2"/>
      <c r="F74" s="2"/>
      <c r="G74" s="2"/>
      <c r="H74" s="2"/>
      <c r="AE74" s="2">
        <v>1</v>
      </c>
      <c r="AF74" s="2">
        <v>2</v>
      </c>
    </row>
    <row r="75" spans="1:32" x14ac:dyDescent="0.25">
      <c r="A75" s="2">
        <v>6</v>
      </c>
      <c r="B75" s="2">
        <v>1</v>
      </c>
      <c r="C75" s="2">
        <v>3</v>
      </c>
      <c r="D75" s="2"/>
      <c r="E75" s="2"/>
      <c r="F75" s="2"/>
      <c r="G75" s="2"/>
      <c r="H75" s="2"/>
      <c r="S75">
        <v>1</v>
      </c>
      <c r="AE75" s="2">
        <v>1</v>
      </c>
      <c r="AF75" s="2">
        <v>1</v>
      </c>
    </row>
    <row r="76" spans="1:32" x14ac:dyDescent="0.25">
      <c r="A76" s="2">
        <v>7</v>
      </c>
      <c r="B76" s="2">
        <v>0</v>
      </c>
      <c r="C76" s="2">
        <v>7</v>
      </c>
      <c r="D76" s="2"/>
      <c r="E76" s="2"/>
      <c r="F76" s="2"/>
      <c r="G76" s="2"/>
      <c r="H76" s="2"/>
      <c r="S76" t="s">
        <v>55</v>
      </c>
      <c r="T76" t="s">
        <v>54</v>
      </c>
      <c r="U76" t="s">
        <v>59</v>
      </c>
      <c r="V76" t="s">
        <v>60</v>
      </c>
      <c r="W76" t="s">
        <v>61</v>
      </c>
      <c r="X76" t="s">
        <v>62</v>
      </c>
      <c r="Y76" t="s">
        <v>63</v>
      </c>
      <c r="Z76" t="s">
        <v>64</v>
      </c>
      <c r="AA76" t="s">
        <v>65</v>
      </c>
      <c r="AB76" t="s">
        <v>66</v>
      </c>
      <c r="AC76" t="s">
        <v>67</v>
      </c>
      <c r="AE76" s="2">
        <v>4</v>
      </c>
      <c r="AF76" s="2">
        <v>0</v>
      </c>
    </row>
    <row r="77" spans="1:32" x14ac:dyDescent="0.25">
      <c r="A77" s="2">
        <v>8</v>
      </c>
      <c r="B77" s="2">
        <v>5</v>
      </c>
      <c r="C77" s="2">
        <v>0</v>
      </c>
      <c r="D77" s="2"/>
      <c r="E77" s="2"/>
      <c r="F77" s="2"/>
      <c r="G77" s="2"/>
      <c r="H77" s="2"/>
      <c r="S77" t="s">
        <v>57</v>
      </c>
      <c r="T77" s="15">
        <v>0</v>
      </c>
      <c r="U77">
        <v>2</v>
      </c>
      <c r="V77">
        <v>1</v>
      </c>
      <c r="W77">
        <v>0</v>
      </c>
      <c r="X77">
        <v>2</v>
      </c>
      <c r="Y77">
        <v>3</v>
      </c>
      <c r="Z77">
        <v>7</v>
      </c>
      <c r="AA77">
        <v>0</v>
      </c>
      <c r="AB77">
        <v>4</v>
      </c>
      <c r="AC77">
        <v>4</v>
      </c>
      <c r="AE77" s="2">
        <v>1</v>
      </c>
      <c r="AF77" s="2">
        <v>2</v>
      </c>
    </row>
    <row r="78" spans="1:32" x14ac:dyDescent="0.25">
      <c r="A78" s="2">
        <v>9</v>
      </c>
      <c r="B78" s="2">
        <v>3</v>
      </c>
      <c r="C78" s="2">
        <v>4</v>
      </c>
      <c r="D78" s="2"/>
      <c r="E78" s="2"/>
      <c r="F78" s="2"/>
      <c r="G78" s="2"/>
      <c r="H78" s="2"/>
      <c r="S78" s="14" t="s">
        <v>24</v>
      </c>
      <c r="T78" s="15">
        <v>0</v>
      </c>
      <c r="U78">
        <v>1</v>
      </c>
      <c r="V78">
        <v>1</v>
      </c>
      <c r="W78">
        <v>4</v>
      </c>
      <c r="X78">
        <v>1</v>
      </c>
      <c r="Y78">
        <v>1</v>
      </c>
      <c r="Z78">
        <v>0</v>
      </c>
      <c r="AA78">
        <v>5</v>
      </c>
      <c r="AB78">
        <v>3</v>
      </c>
      <c r="AC78">
        <v>7</v>
      </c>
      <c r="AE78" s="2">
        <v>1</v>
      </c>
      <c r="AF78" s="2">
        <v>3</v>
      </c>
    </row>
    <row r="79" spans="1:32" x14ac:dyDescent="0.25">
      <c r="A79" s="2">
        <v>10</v>
      </c>
      <c r="B79" s="2">
        <v>7</v>
      </c>
      <c r="C79" s="2">
        <v>4</v>
      </c>
      <c r="D79" s="2"/>
      <c r="E79" s="2"/>
      <c r="F79" s="2"/>
      <c r="G79" s="2"/>
      <c r="H79" s="2"/>
      <c r="S79" s="2"/>
      <c r="T79" s="2"/>
      <c r="U79" s="2"/>
      <c r="AE79" s="2">
        <v>0</v>
      </c>
      <c r="AF79" s="2">
        <v>7</v>
      </c>
    </row>
    <row r="80" spans="1:32" x14ac:dyDescent="0.25">
      <c r="A80" s="2"/>
      <c r="B80" s="2">
        <f>SUM(B70:B79)</f>
        <v>23</v>
      </c>
      <c r="C80" s="2">
        <f>SUM(C70:C79)</f>
        <v>23</v>
      </c>
      <c r="D80" s="2"/>
      <c r="E80" s="2"/>
      <c r="F80" s="2"/>
      <c r="G80" s="2"/>
      <c r="H80" s="2"/>
      <c r="L80" s="2"/>
      <c r="M80" s="3"/>
      <c r="N80" s="3"/>
      <c r="S80" s="2">
        <v>1</v>
      </c>
      <c r="T80" s="2"/>
      <c r="U80" s="2"/>
      <c r="AE80" s="2">
        <v>5</v>
      </c>
      <c r="AF80" s="2">
        <v>0</v>
      </c>
    </row>
    <row r="81" spans="1:33" x14ac:dyDescent="0.25">
      <c r="A81" s="6" t="s">
        <v>70</v>
      </c>
      <c r="B81" s="2"/>
      <c r="C81" s="2"/>
      <c r="D81" s="2"/>
      <c r="E81" s="2"/>
      <c r="F81" s="2"/>
      <c r="G81" s="2"/>
      <c r="H81" s="2"/>
      <c r="L81" s="2"/>
      <c r="M81" s="2"/>
      <c r="N81" s="2"/>
      <c r="O81" s="2"/>
      <c r="S81" t="s">
        <v>55</v>
      </c>
      <c r="T81" t="s">
        <v>54</v>
      </c>
      <c r="U81" t="s">
        <v>59</v>
      </c>
      <c r="V81" t="s">
        <v>60</v>
      </c>
      <c r="W81" t="s">
        <v>61</v>
      </c>
      <c r="X81" t="s">
        <v>62</v>
      </c>
      <c r="Y81" t="s">
        <v>63</v>
      </c>
      <c r="Z81" t="s">
        <v>64</v>
      </c>
      <c r="AA81" t="s">
        <v>65</v>
      </c>
      <c r="AB81" t="s">
        <v>66</v>
      </c>
      <c r="AC81" t="s">
        <v>67</v>
      </c>
      <c r="AD81" s="2"/>
      <c r="AE81" s="2">
        <v>3</v>
      </c>
      <c r="AF81" s="2">
        <v>4</v>
      </c>
    </row>
    <row r="82" spans="1:33" x14ac:dyDescent="0.25">
      <c r="A82" s="2"/>
      <c r="B82" s="3" t="s">
        <v>24</v>
      </c>
      <c r="C82" s="3" t="s">
        <v>25</v>
      </c>
      <c r="D82" s="3" t="s">
        <v>24</v>
      </c>
      <c r="E82" s="3" t="s">
        <v>25</v>
      </c>
      <c r="F82" s="2"/>
      <c r="G82" s="2"/>
      <c r="H82" s="2"/>
      <c r="L82" s="2"/>
      <c r="M82" s="2"/>
      <c r="N82" s="2"/>
      <c r="O82" s="2"/>
      <c r="S82" t="s">
        <v>57</v>
      </c>
      <c r="T82" s="12">
        <f>(T77/23)*100</f>
        <v>0</v>
      </c>
      <c r="U82" s="12">
        <f t="shared" ref="U82:AC82" si="2">(U77/23)*100</f>
        <v>8.695652173913043</v>
      </c>
      <c r="V82" s="12">
        <f t="shared" si="2"/>
        <v>4.3478260869565215</v>
      </c>
      <c r="W82" s="12">
        <f t="shared" si="2"/>
        <v>0</v>
      </c>
      <c r="X82" s="12">
        <f t="shared" si="2"/>
        <v>8.695652173913043</v>
      </c>
      <c r="Y82" s="12">
        <f t="shared" si="2"/>
        <v>13.043478260869565</v>
      </c>
      <c r="Z82" s="12">
        <f t="shared" si="2"/>
        <v>30.434782608695656</v>
      </c>
      <c r="AA82" s="12">
        <f t="shared" si="2"/>
        <v>0</v>
      </c>
      <c r="AB82" s="12">
        <f t="shared" si="2"/>
        <v>17.391304347826086</v>
      </c>
      <c r="AC82" s="12">
        <f t="shared" si="2"/>
        <v>17.391304347826086</v>
      </c>
      <c r="AD82" s="2"/>
      <c r="AE82" s="2">
        <v>7</v>
      </c>
      <c r="AF82" s="2">
        <v>4</v>
      </c>
    </row>
    <row r="83" spans="1:33" x14ac:dyDescent="0.25">
      <c r="A83" s="2">
        <v>1</v>
      </c>
      <c r="B83" s="2">
        <v>4</v>
      </c>
      <c r="C83" s="2">
        <v>0</v>
      </c>
      <c r="D83" s="10">
        <f>(A83*B83+A84*B84+A85*B85+A86*B86+A87*B87+A88*B88+A89*B89+A90*B90+A91*B91+A92*B92)/23</f>
        <v>5.3913043478260869</v>
      </c>
      <c r="E83" s="10">
        <f>(A83*C83+A84*C84+A85*C85+A86*C86+A87*C87+A88*C88+A89*C89+A90*C90+A91*C91+A92*C92)/23</f>
        <v>7.0434782608695654</v>
      </c>
      <c r="F83" s="2"/>
      <c r="G83" s="2"/>
      <c r="H83" s="2"/>
      <c r="L83" s="2"/>
      <c r="M83" s="2"/>
      <c r="N83" s="2"/>
      <c r="O83" s="2"/>
      <c r="S83" s="14" t="s">
        <v>24</v>
      </c>
      <c r="T83" s="17">
        <f ca="1">(T83/23)*-100</f>
        <v>0</v>
      </c>
      <c r="U83" s="11">
        <f>(U78/23)*-100</f>
        <v>-4.3478260869565215</v>
      </c>
      <c r="V83" s="11">
        <f t="shared" ref="V83:AC83" si="3">(V78/23)*-100</f>
        <v>-4.3478260869565215</v>
      </c>
      <c r="W83" s="11">
        <f t="shared" si="3"/>
        <v>-17.391304347826086</v>
      </c>
      <c r="X83" s="11">
        <f t="shared" si="3"/>
        <v>-4.3478260869565215</v>
      </c>
      <c r="Y83" s="11">
        <f t="shared" si="3"/>
        <v>-4.3478260869565215</v>
      </c>
      <c r="Z83" s="11">
        <f t="shared" si="3"/>
        <v>0</v>
      </c>
      <c r="AA83" s="11">
        <f t="shared" si="3"/>
        <v>-21.739130434782609</v>
      </c>
      <c r="AB83" s="11">
        <f t="shared" si="3"/>
        <v>-13.043478260869565</v>
      </c>
      <c r="AC83" s="11">
        <f t="shared" si="3"/>
        <v>-30.434782608695656</v>
      </c>
      <c r="AD83" s="2"/>
      <c r="AE83" s="2"/>
    </row>
    <row r="84" spans="1:33" x14ac:dyDescent="0.25">
      <c r="A84" s="2">
        <v>2</v>
      </c>
      <c r="B84" s="2">
        <v>1</v>
      </c>
      <c r="C84" s="2">
        <v>0</v>
      </c>
      <c r="D84" s="2"/>
      <c r="E84" s="2"/>
      <c r="F84" s="2"/>
      <c r="G84" s="2"/>
      <c r="H84" s="2"/>
      <c r="L84" s="2"/>
      <c r="M84" s="2"/>
      <c r="N84" s="2"/>
      <c r="O84" s="2"/>
      <c r="S84" s="2"/>
      <c r="T84" s="2"/>
      <c r="U84" s="2"/>
      <c r="AC84" s="2"/>
      <c r="AD84" s="2"/>
      <c r="AE84" s="2"/>
    </row>
    <row r="85" spans="1:33" x14ac:dyDescent="0.25">
      <c r="A85" s="2">
        <v>3</v>
      </c>
      <c r="B85" s="2">
        <v>1</v>
      </c>
      <c r="C85" s="2">
        <v>1</v>
      </c>
      <c r="D85" s="2"/>
      <c r="E85" s="2"/>
      <c r="F85" s="2"/>
      <c r="G85" s="2"/>
      <c r="H85" s="2"/>
      <c r="L85" s="2"/>
      <c r="M85" s="2"/>
      <c r="N85" s="2"/>
      <c r="O85" s="2"/>
      <c r="S85" s="2"/>
      <c r="T85" s="2"/>
      <c r="U85" s="2"/>
      <c r="AC85" s="2"/>
      <c r="AD85" s="2"/>
      <c r="AE85" s="2"/>
    </row>
    <row r="86" spans="1:33" x14ac:dyDescent="0.25">
      <c r="A86" s="2">
        <v>4</v>
      </c>
      <c r="B86" s="2">
        <v>3</v>
      </c>
      <c r="C86" s="2">
        <v>0</v>
      </c>
      <c r="D86" s="2"/>
      <c r="E86" s="2"/>
      <c r="F86" s="2"/>
      <c r="G86" s="2"/>
      <c r="H86" s="2"/>
      <c r="L86" s="2"/>
      <c r="M86" s="2"/>
      <c r="N86" s="2"/>
      <c r="O86" s="2"/>
      <c r="S86" s="2"/>
      <c r="T86" s="2"/>
      <c r="U86" s="2"/>
      <c r="AC86" s="2"/>
      <c r="AD86" s="2"/>
      <c r="AE86" s="2"/>
    </row>
    <row r="87" spans="1:33" x14ac:dyDescent="0.25">
      <c r="A87" s="2">
        <v>5</v>
      </c>
      <c r="B87" s="2">
        <v>3</v>
      </c>
      <c r="C87" s="2">
        <v>5</v>
      </c>
      <c r="D87" s="2"/>
      <c r="E87" s="2"/>
      <c r="F87" s="2"/>
      <c r="G87" s="2"/>
      <c r="H87" s="2"/>
      <c r="L87" s="2"/>
      <c r="M87" s="2"/>
      <c r="N87" s="2"/>
      <c r="O87" s="2"/>
      <c r="S87" s="16">
        <v>2</v>
      </c>
      <c r="T87" s="2"/>
      <c r="U87" s="2"/>
      <c r="AC87" s="2"/>
      <c r="AD87" s="2"/>
      <c r="AE87" s="2"/>
    </row>
    <row r="88" spans="1:33" x14ac:dyDescent="0.25">
      <c r="A88" s="2">
        <v>6</v>
      </c>
      <c r="B88" s="2">
        <v>1</v>
      </c>
      <c r="C88" s="2">
        <v>4</v>
      </c>
      <c r="D88" s="2"/>
      <c r="E88" s="2"/>
      <c r="F88" s="2"/>
      <c r="G88" s="2"/>
      <c r="H88" s="2"/>
      <c r="L88" s="2"/>
      <c r="M88" s="2"/>
      <c r="N88" s="2"/>
      <c r="O88" s="2"/>
      <c r="S88" t="s">
        <v>55</v>
      </c>
      <c r="T88" t="s">
        <v>54</v>
      </c>
      <c r="U88" t="s">
        <v>59</v>
      </c>
      <c r="V88" t="s">
        <v>60</v>
      </c>
      <c r="W88" t="s">
        <v>61</v>
      </c>
      <c r="X88" t="s">
        <v>62</v>
      </c>
      <c r="Y88" t="s">
        <v>63</v>
      </c>
      <c r="Z88" t="s">
        <v>64</v>
      </c>
      <c r="AA88" t="s">
        <v>65</v>
      </c>
      <c r="AB88" t="s">
        <v>66</v>
      </c>
      <c r="AC88" t="s">
        <v>67</v>
      </c>
      <c r="AD88" s="2"/>
      <c r="AE88" s="2"/>
    </row>
    <row r="89" spans="1:33" x14ac:dyDescent="0.25">
      <c r="A89" s="2">
        <v>7</v>
      </c>
      <c r="B89" s="2">
        <v>2</v>
      </c>
      <c r="C89" s="2">
        <v>3</v>
      </c>
      <c r="D89" s="2"/>
      <c r="E89" s="2"/>
      <c r="F89" s="2"/>
      <c r="G89" s="2"/>
      <c r="H89" s="2"/>
      <c r="L89" s="2"/>
      <c r="M89" s="2"/>
      <c r="N89" s="2"/>
      <c r="O89" s="2"/>
      <c r="S89" t="s">
        <v>57</v>
      </c>
      <c r="T89">
        <v>0</v>
      </c>
      <c r="U89">
        <v>2</v>
      </c>
      <c r="V89">
        <v>1</v>
      </c>
      <c r="W89">
        <v>0</v>
      </c>
      <c r="X89">
        <v>2</v>
      </c>
      <c r="Y89">
        <v>3</v>
      </c>
      <c r="Z89">
        <v>7</v>
      </c>
      <c r="AA89">
        <v>0</v>
      </c>
      <c r="AB89">
        <v>4</v>
      </c>
      <c r="AC89">
        <v>4</v>
      </c>
      <c r="AD89" s="2"/>
      <c r="AE89" s="2"/>
    </row>
    <row r="90" spans="1:33" x14ac:dyDescent="0.25">
      <c r="A90" s="2">
        <v>8</v>
      </c>
      <c r="B90" s="2">
        <v>5</v>
      </c>
      <c r="C90" s="2">
        <v>3</v>
      </c>
      <c r="D90" s="2"/>
      <c r="E90" s="2"/>
      <c r="F90" s="2"/>
      <c r="G90" s="2"/>
      <c r="H90" s="2"/>
      <c r="L90" s="2"/>
      <c r="M90" s="2"/>
      <c r="N90" s="2"/>
      <c r="O90" s="2"/>
      <c r="S90" s="14" t="s">
        <v>24</v>
      </c>
      <c r="T90">
        <v>0</v>
      </c>
      <c r="U90">
        <v>1</v>
      </c>
      <c r="V90">
        <v>1</v>
      </c>
      <c r="W90">
        <v>4</v>
      </c>
      <c r="X90">
        <v>1</v>
      </c>
      <c r="Y90">
        <v>1</v>
      </c>
      <c r="Z90">
        <v>0</v>
      </c>
      <c r="AA90">
        <v>5</v>
      </c>
      <c r="AB90">
        <v>3</v>
      </c>
      <c r="AC90">
        <v>7</v>
      </c>
      <c r="AD90" s="2"/>
      <c r="AE90" s="2"/>
    </row>
    <row r="91" spans="1:33" x14ac:dyDescent="0.25">
      <c r="A91" s="2">
        <v>9</v>
      </c>
      <c r="B91" s="2">
        <v>2</v>
      </c>
      <c r="C91" s="2">
        <v>5</v>
      </c>
      <c r="D91" s="2"/>
      <c r="E91" s="2"/>
      <c r="F91" s="2"/>
      <c r="G91" s="2"/>
      <c r="H91" s="2"/>
      <c r="S91">
        <v>2</v>
      </c>
    </row>
    <row r="92" spans="1:33" x14ac:dyDescent="0.25">
      <c r="A92" s="2">
        <v>10</v>
      </c>
      <c r="B92" s="2">
        <v>1</v>
      </c>
      <c r="C92" s="2">
        <v>2</v>
      </c>
      <c r="D92" s="2"/>
      <c r="E92" s="2"/>
      <c r="F92" s="2"/>
      <c r="G92" s="2"/>
      <c r="H92" s="2"/>
      <c r="S92" t="s">
        <v>55</v>
      </c>
      <c r="T92" t="s">
        <v>54</v>
      </c>
      <c r="U92" t="s">
        <v>59</v>
      </c>
      <c r="V92" t="s">
        <v>60</v>
      </c>
      <c r="W92" t="s">
        <v>61</v>
      </c>
      <c r="X92" t="s">
        <v>62</v>
      </c>
      <c r="Y92" t="s">
        <v>63</v>
      </c>
      <c r="Z92" t="s">
        <v>64</v>
      </c>
      <c r="AA92" t="s">
        <v>65</v>
      </c>
      <c r="AB92" t="s">
        <v>66</v>
      </c>
      <c r="AC92" t="s">
        <v>67</v>
      </c>
    </row>
    <row r="93" spans="1:33" x14ac:dyDescent="0.25">
      <c r="A93" s="2"/>
      <c r="B93" s="2">
        <f>SUM(B83:B92)</f>
        <v>23</v>
      </c>
      <c r="C93" s="2">
        <f>SUM(C83:C92)</f>
        <v>23</v>
      </c>
      <c r="D93" s="2"/>
      <c r="E93" s="2"/>
      <c r="F93" s="2"/>
      <c r="G93" s="2"/>
      <c r="H93" s="2"/>
      <c r="S93" t="s">
        <v>57</v>
      </c>
      <c r="T93">
        <f>(T89/23)*100</f>
        <v>0</v>
      </c>
      <c r="U93" s="11">
        <f t="shared" ref="U93:AC93" si="4">(U89/23)*100</f>
        <v>8.695652173913043</v>
      </c>
      <c r="V93" s="11">
        <f t="shared" si="4"/>
        <v>4.3478260869565215</v>
      </c>
      <c r="W93" s="11">
        <f t="shared" si="4"/>
        <v>0</v>
      </c>
      <c r="X93" s="11">
        <f t="shared" si="4"/>
        <v>8.695652173913043</v>
      </c>
      <c r="Y93" s="11">
        <f t="shared" si="4"/>
        <v>13.043478260869565</v>
      </c>
      <c r="Z93" s="11">
        <f t="shared" si="4"/>
        <v>30.434782608695656</v>
      </c>
      <c r="AA93" s="11">
        <f t="shared" si="4"/>
        <v>0</v>
      </c>
      <c r="AB93" s="11">
        <f t="shared" si="4"/>
        <v>17.391304347826086</v>
      </c>
      <c r="AC93" s="11">
        <f t="shared" si="4"/>
        <v>17.391304347826086</v>
      </c>
      <c r="AE93" s="2"/>
      <c r="AF93" s="3"/>
      <c r="AG93" s="3"/>
    </row>
    <row r="94" spans="1:33" x14ac:dyDescent="0.25">
      <c r="A94" s="6" t="s">
        <v>71</v>
      </c>
      <c r="B94" s="2"/>
      <c r="C94" s="2"/>
      <c r="D94" s="2"/>
      <c r="E94" s="2"/>
      <c r="F94" s="2"/>
      <c r="G94" s="2"/>
      <c r="H94" s="2"/>
      <c r="S94" s="14" t="s">
        <v>24</v>
      </c>
      <c r="T94">
        <f>(T90/23)*-100</f>
        <v>0</v>
      </c>
      <c r="U94" s="11">
        <f t="shared" ref="U94:AC94" si="5">(U90/23)*-100</f>
        <v>-4.3478260869565215</v>
      </c>
      <c r="V94" s="11">
        <f t="shared" si="5"/>
        <v>-4.3478260869565215</v>
      </c>
      <c r="W94" s="11">
        <f t="shared" si="5"/>
        <v>-17.391304347826086</v>
      </c>
      <c r="X94" s="11">
        <f t="shared" si="5"/>
        <v>-4.3478260869565215</v>
      </c>
      <c r="Y94" s="11">
        <f t="shared" si="5"/>
        <v>-4.3478260869565215</v>
      </c>
      <c r="Z94" s="11">
        <f t="shared" si="5"/>
        <v>0</v>
      </c>
      <c r="AA94" s="11">
        <f t="shared" si="5"/>
        <v>-21.739130434782609</v>
      </c>
      <c r="AB94" s="11">
        <f t="shared" si="5"/>
        <v>-13.043478260869565</v>
      </c>
      <c r="AC94" s="11">
        <f t="shared" si="5"/>
        <v>-30.434782608695656</v>
      </c>
      <c r="AE94" s="2"/>
      <c r="AF94" s="2"/>
      <c r="AG94" s="2"/>
    </row>
    <row r="95" spans="1:33" x14ac:dyDescent="0.25">
      <c r="A95" s="2"/>
      <c r="B95" s="3" t="s">
        <v>24</v>
      </c>
      <c r="C95" s="3" t="s">
        <v>25</v>
      </c>
      <c r="D95" s="3" t="s">
        <v>24</v>
      </c>
      <c r="E95" s="3" t="s">
        <v>25</v>
      </c>
      <c r="F95" s="2"/>
      <c r="G95" s="2"/>
      <c r="H95" s="2"/>
      <c r="AE95" s="2"/>
      <c r="AF95" s="2"/>
      <c r="AG95" s="2"/>
    </row>
    <row r="96" spans="1:33" x14ac:dyDescent="0.25">
      <c r="A96" s="2">
        <v>1</v>
      </c>
      <c r="B96" s="2">
        <v>0</v>
      </c>
      <c r="C96" s="2">
        <v>0</v>
      </c>
      <c r="D96" s="10">
        <f>(A96*B96+A97*B97+A98*B98+A99*B99+A100*B100+A101*B101+A102*B102+A103*B103+A104*B104+A105*B105)/23</f>
        <v>6.3043478260869561</v>
      </c>
      <c r="E96" s="10">
        <f>(A96*C96+A97*C97+A98*C98+A99*C99+A100*C100+A101*C101+A102*C102+A103*C103+A104*C104+A105*C105)/23</f>
        <v>7.3478260869565215</v>
      </c>
      <c r="F96" s="2"/>
      <c r="G96" s="2"/>
      <c r="H96" s="2"/>
      <c r="M96" s="2"/>
      <c r="N96" s="3"/>
      <c r="O96" s="3"/>
      <c r="P96" s="2"/>
      <c r="Q96" s="3"/>
      <c r="R96" s="3"/>
      <c r="S96">
        <v>3</v>
      </c>
      <c r="AE96" s="2"/>
      <c r="AF96" s="2"/>
      <c r="AG96" s="2"/>
    </row>
    <row r="97" spans="1:33" x14ac:dyDescent="0.25">
      <c r="A97" s="2">
        <v>2</v>
      </c>
      <c r="B97" s="2">
        <v>2</v>
      </c>
      <c r="C97" s="2">
        <v>1</v>
      </c>
      <c r="D97" s="2"/>
      <c r="E97" s="2"/>
      <c r="F97" s="2"/>
      <c r="G97" s="2"/>
      <c r="H97" s="2"/>
      <c r="M97" s="2"/>
      <c r="N97" s="2"/>
      <c r="O97" s="2"/>
      <c r="P97" s="2"/>
      <c r="Q97" s="2"/>
      <c r="R97" s="2"/>
      <c r="S97" t="s">
        <v>55</v>
      </c>
      <c r="T97" t="s">
        <v>54</v>
      </c>
      <c r="U97" t="s">
        <v>59</v>
      </c>
      <c r="V97" t="s">
        <v>60</v>
      </c>
      <c r="W97" t="s">
        <v>61</v>
      </c>
      <c r="X97" t="s">
        <v>62</v>
      </c>
      <c r="Y97" t="s">
        <v>63</v>
      </c>
      <c r="Z97" t="s">
        <v>64</v>
      </c>
      <c r="AA97" t="s">
        <v>65</v>
      </c>
      <c r="AB97" t="s">
        <v>66</v>
      </c>
      <c r="AC97" t="s">
        <v>67</v>
      </c>
      <c r="AE97" s="2"/>
      <c r="AF97" s="2"/>
      <c r="AG97" s="2"/>
    </row>
    <row r="98" spans="1:33" x14ac:dyDescent="0.25">
      <c r="A98" s="2">
        <v>3</v>
      </c>
      <c r="B98" s="2">
        <v>2</v>
      </c>
      <c r="C98" s="2">
        <v>2</v>
      </c>
      <c r="D98" s="2"/>
      <c r="E98" s="2"/>
      <c r="F98" s="2"/>
      <c r="G98" s="2"/>
      <c r="H98" s="2"/>
      <c r="M98" s="2"/>
      <c r="N98" s="2"/>
      <c r="O98" s="2"/>
      <c r="P98" s="2"/>
      <c r="Q98" s="2"/>
      <c r="R98" s="2"/>
      <c r="S98" t="s">
        <v>57</v>
      </c>
      <c r="T98">
        <v>0</v>
      </c>
      <c r="U98">
        <v>0</v>
      </c>
      <c r="V98">
        <v>1</v>
      </c>
      <c r="W98">
        <v>0</v>
      </c>
      <c r="X98">
        <v>5</v>
      </c>
      <c r="Y98">
        <v>4</v>
      </c>
      <c r="Z98">
        <v>3</v>
      </c>
      <c r="AA98">
        <v>3</v>
      </c>
      <c r="AB98">
        <v>5</v>
      </c>
      <c r="AC98">
        <v>2</v>
      </c>
      <c r="AE98" s="2"/>
      <c r="AF98" s="2"/>
      <c r="AG98" s="2"/>
    </row>
    <row r="99" spans="1:33" x14ac:dyDescent="0.25">
      <c r="A99" s="2">
        <v>4</v>
      </c>
      <c r="B99" s="2">
        <v>2</v>
      </c>
      <c r="C99" s="2">
        <v>0</v>
      </c>
      <c r="D99" s="2"/>
      <c r="E99" s="2"/>
      <c r="F99" s="2"/>
      <c r="G99" s="2"/>
      <c r="H99" s="2"/>
      <c r="M99" s="2"/>
      <c r="N99" s="2"/>
      <c r="O99" s="2"/>
      <c r="P99" s="2"/>
      <c r="Q99" s="2"/>
      <c r="R99" s="2"/>
      <c r="S99" s="14" t="s">
        <v>24</v>
      </c>
      <c r="T99" s="2">
        <v>4</v>
      </c>
      <c r="U99">
        <v>1</v>
      </c>
      <c r="V99">
        <v>1</v>
      </c>
      <c r="W99">
        <v>3</v>
      </c>
      <c r="X99">
        <v>3</v>
      </c>
      <c r="Y99">
        <v>1</v>
      </c>
      <c r="Z99">
        <v>2</v>
      </c>
      <c r="AA99">
        <v>5</v>
      </c>
      <c r="AB99">
        <v>2</v>
      </c>
      <c r="AC99">
        <v>1</v>
      </c>
      <c r="AE99" s="2"/>
      <c r="AF99" s="2"/>
      <c r="AG99" s="2"/>
    </row>
    <row r="100" spans="1:33" x14ac:dyDescent="0.25">
      <c r="A100" s="2">
        <v>5</v>
      </c>
      <c r="B100" s="2">
        <v>3</v>
      </c>
      <c r="C100" s="2">
        <v>0</v>
      </c>
      <c r="D100" s="2"/>
      <c r="E100" s="2"/>
      <c r="F100" s="2"/>
      <c r="G100" s="2"/>
      <c r="H100" s="2"/>
      <c r="M100" s="2"/>
      <c r="N100" s="2"/>
      <c r="O100" s="2"/>
      <c r="P100" s="2"/>
      <c r="Q100" s="2"/>
      <c r="R100" s="2"/>
      <c r="AE100" s="2"/>
      <c r="AF100" s="2"/>
      <c r="AG100" s="2"/>
    </row>
    <row r="101" spans="1:33" x14ac:dyDescent="0.25">
      <c r="A101" s="2">
        <v>6</v>
      </c>
      <c r="B101" s="2">
        <v>2</v>
      </c>
      <c r="C101" s="2">
        <v>3</v>
      </c>
      <c r="D101" s="2"/>
      <c r="E101" s="2"/>
      <c r="F101" s="2"/>
      <c r="G101" s="2"/>
      <c r="H101" s="2"/>
      <c r="M101" s="2"/>
      <c r="N101" s="2"/>
      <c r="O101" s="2"/>
      <c r="P101" s="2"/>
      <c r="Q101" s="2"/>
      <c r="R101" s="2"/>
      <c r="S101" s="2">
        <v>3</v>
      </c>
      <c r="AE101" s="2"/>
      <c r="AF101" s="2"/>
      <c r="AG101" s="2"/>
    </row>
    <row r="102" spans="1:33" x14ac:dyDescent="0.25">
      <c r="A102" s="2">
        <v>7</v>
      </c>
      <c r="B102" s="2">
        <v>3</v>
      </c>
      <c r="C102" s="2">
        <v>3</v>
      </c>
      <c r="D102" s="2"/>
      <c r="E102" s="2"/>
      <c r="F102" s="2"/>
      <c r="G102" s="2"/>
      <c r="H102" s="2"/>
      <c r="M102" s="2"/>
      <c r="N102" s="2"/>
      <c r="O102" s="2"/>
      <c r="P102" s="2"/>
      <c r="Q102" s="2"/>
      <c r="R102" s="2"/>
      <c r="S102" t="s">
        <v>55</v>
      </c>
      <c r="T102" t="s">
        <v>54</v>
      </c>
      <c r="U102" t="s">
        <v>59</v>
      </c>
      <c r="V102" t="s">
        <v>60</v>
      </c>
      <c r="W102" t="s">
        <v>61</v>
      </c>
      <c r="X102" t="s">
        <v>62</v>
      </c>
      <c r="Y102" t="s">
        <v>63</v>
      </c>
      <c r="Z102" t="s">
        <v>64</v>
      </c>
      <c r="AA102" t="s">
        <v>65</v>
      </c>
      <c r="AB102" t="s">
        <v>66</v>
      </c>
      <c r="AC102" t="s">
        <v>67</v>
      </c>
      <c r="AE102" s="2"/>
      <c r="AF102" s="2"/>
      <c r="AG102" s="2"/>
    </row>
    <row r="103" spans="1:33" x14ac:dyDescent="0.25">
      <c r="A103" s="2">
        <v>8</v>
      </c>
      <c r="B103" s="2">
        <v>4</v>
      </c>
      <c r="C103" s="2">
        <v>7</v>
      </c>
      <c r="D103" s="2"/>
      <c r="E103" s="2"/>
      <c r="F103" s="2"/>
      <c r="G103" s="2"/>
      <c r="H103" s="2"/>
      <c r="M103" s="2"/>
      <c r="N103" s="2"/>
      <c r="O103" s="2"/>
      <c r="P103" s="2"/>
      <c r="Q103" s="2"/>
      <c r="R103" s="2"/>
      <c r="S103" t="s">
        <v>57</v>
      </c>
      <c r="T103" s="12">
        <f>(T98/23)*100</f>
        <v>0</v>
      </c>
      <c r="U103" s="12">
        <f t="shared" ref="U103:AC103" si="6">(U98/23)*100</f>
        <v>0</v>
      </c>
      <c r="V103" s="12">
        <f t="shared" si="6"/>
        <v>4.3478260869565215</v>
      </c>
      <c r="W103" s="12">
        <f t="shared" si="6"/>
        <v>0</v>
      </c>
      <c r="X103" s="12">
        <f t="shared" si="6"/>
        <v>21.739130434782609</v>
      </c>
      <c r="Y103" s="12">
        <f t="shared" si="6"/>
        <v>17.391304347826086</v>
      </c>
      <c r="Z103" s="12">
        <f t="shared" si="6"/>
        <v>13.043478260869565</v>
      </c>
      <c r="AA103" s="12">
        <f t="shared" si="6"/>
        <v>13.043478260869565</v>
      </c>
      <c r="AB103" s="12">
        <f t="shared" si="6"/>
        <v>21.739130434782609</v>
      </c>
      <c r="AC103" s="12">
        <f t="shared" si="6"/>
        <v>8.695652173913043</v>
      </c>
      <c r="AE103" s="2"/>
      <c r="AF103" s="2"/>
      <c r="AG103" s="2"/>
    </row>
    <row r="104" spans="1:33" x14ac:dyDescent="0.25">
      <c r="A104" s="2">
        <v>9</v>
      </c>
      <c r="B104" s="2">
        <v>3</v>
      </c>
      <c r="C104" s="2">
        <v>4</v>
      </c>
      <c r="D104" s="2"/>
      <c r="E104" s="2"/>
      <c r="F104" s="2"/>
      <c r="G104" s="2"/>
      <c r="H104" s="2"/>
      <c r="M104" s="2"/>
      <c r="N104" s="2"/>
      <c r="O104" s="2"/>
      <c r="P104" s="2"/>
      <c r="Q104" s="2"/>
      <c r="R104" s="2"/>
      <c r="S104" s="14" t="s">
        <v>24</v>
      </c>
      <c r="T104" s="18">
        <f>(T99/23)*-100</f>
        <v>-17.391304347826086</v>
      </c>
      <c r="U104" s="18">
        <f t="shared" ref="U104:AC104" si="7">(U99/23)*-100</f>
        <v>-4.3478260869565215</v>
      </c>
      <c r="V104" s="18">
        <f t="shared" si="7"/>
        <v>-4.3478260869565215</v>
      </c>
      <c r="W104" s="18">
        <f t="shared" si="7"/>
        <v>-13.043478260869565</v>
      </c>
      <c r="X104" s="18">
        <f t="shared" si="7"/>
        <v>-13.043478260869565</v>
      </c>
      <c r="Y104" s="18">
        <f t="shared" si="7"/>
        <v>-4.3478260869565215</v>
      </c>
      <c r="Z104" s="18">
        <f t="shared" si="7"/>
        <v>-8.695652173913043</v>
      </c>
      <c r="AA104" s="18">
        <f t="shared" si="7"/>
        <v>-21.739130434782609</v>
      </c>
      <c r="AB104" s="18">
        <f t="shared" si="7"/>
        <v>-8.695652173913043</v>
      </c>
      <c r="AC104" s="18">
        <f t="shared" si="7"/>
        <v>-4.3478260869565215</v>
      </c>
      <c r="AD104" s="12"/>
    </row>
    <row r="105" spans="1:33" x14ac:dyDescent="0.25">
      <c r="A105" s="2">
        <v>10</v>
      </c>
      <c r="B105" s="2">
        <v>2</v>
      </c>
      <c r="C105" s="2">
        <v>3</v>
      </c>
      <c r="D105" s="2"/>
      <c r="E105" s="2"/>
      <c r="F105" s="2"/>
      <c r="G105" s="2"/>
      <c r="H105" s="2"/>
      <c r="M105" s="2"/>
      <c r="N105" s="2"/>
      <c r="O105" s="2"/>
      <c r="P105" s="2"/>
      <c r="Q105" s="2"/>
      <c r="R105" s="2"/>
      <c r="T105" s="14"/>
    </row>
    <row r="106" spans="1:33" x14ac:dyDescent="0.25">
      <c r="A106" s="2"/>
      <c r="B106" s="2">
        <f>SUM(B96:B105)</f>
        <v>23</v>
      </c>
      <c r="C106" s="2">
        <f>SUM(C96:C105)</f>
        <v>23</v>
      </c>
      <c r="D106" s="2"/>
      <c r="E106" s="2"/>
      <c r="F106" s="2"/>
      <c r="G106" s="2"/>
      <c r="H106" s="2"/>
      <c r="M106" s="2"/>
      <c r="N106" s="2"/>
      <c r="O106" s="2"/>
      <c r="P106" s="2"/>
      <c r="Q106" s="2"/>
      <c r="R106" s="2"/>
    </row>
    <row r="107" spans="1:33" x14ac:dyDescent="0.25">
      <c r="A107" s="6" t="s">
        <v>72</v>
      </c>
      <c r="B107" s="2"/>
      <c r="C107" s="2"/>
      <c r="D107" s="2"/>
      <c r="E107" s="2"/>
      <c r="F107" s="2"/>
      <c r="G107" s="2"/>
      <c r="H107" s="2"/>
      <c r="L107" s="2"/>
      <c r="M107" s="3"/>
      <c r="N107" s="3"/>
    </row>
    <row r="108" spans="1:33" x14ac:dyDescent="0.25">
      <c r="A108" s="2"/>
      <c r="B108" s="3" t="s">
        <v>24</v>
      </c>
      <c r="C108" s="3" t="s">
        <v>25</v>
      </c>
      <c r="D108" s="3" t="s">
        <v>24</v>
      </c>
      <c r="E108" s="3" t="s">
        <v>25</v>
      </c>
      <c r="F108" s="2"/>
      <c r="G108" s="2"/>
      <c r="H108" s="2"/>
      <c r="L108" s="2"/>
      <c r="M108" s="2"/>
      <c r="N108" s="2"/>
      <c r="S108">
        <v>4</v>
      </c>
    </row>
    <row r="109" spans="1:33" x14ac:dyDescent="0.25">
      <c r="A109" s="2">
        <v>1</v>
      </c>
      <c r="B109" s="2">
        <v>0</v>
      </c>
      <c r="C109" s="2">
        <v>1</v>
      </c>
      <c r="D109" s="10">
        <f>(A109*B109+A110*B110+A111*B111+A112*B112+A113*B113+A114*B114+A115*B115+A116*B116+A117*B117+A118*B118)/23</f>
        <v>7.4782608695652177</v>
      </c>
      <c r="E109" s="10">
        <f>(A109*C109+A110*C110+A111*C111+A112*C112+A113*C113+A114*C114+A115*C115+A116*C116+A117*C117+A118*C118)/23</f>
        <v>7.0434782608695654</v>
      </c>
      <c r="F109" s="2"/>
      <c r="G109" s="2"/>
      <c r="H109" s="2"/>
      <c r="L109" s="2"/>
      <c r="M109" s="2"/>
      <c r="N109" s="2"/>
      <c r="S109" t="s">
        <v>55</v>
      </c>
      <c r="T109" t="s">
        <v>54</v>
      </c>
      <c r="U109" t="s">
        <v>59</v>
      </c>
      <c r="V109" t="s">
        <v>60</v>
      </c>
      <c r="W109" t="s">
        <v>61</v>
      </c>
      <c r="X109" t="s">
        <v>62</v>
      </c>
      <c r="Y109" t="s">
        <v>63</v>
      </c>
      <c r="Z109" t="s">
        <v>64</v>
      </c>
      <c r="AA109" t="s">
        <v>65</v>
      </c>
      <c r="AB109" t="s">
        <v>66</v>
      </c>
      <c r="AC109" t="s">
        <v>67</v>
      </c>
    </row>
    <row r="110" spans="1:33" x14ac:dyDescent="0.25">
      <c r="A110" s="2">
        <v>2</v>
      </c>
      <c r="B110" s="2">
        <v>0</v>
      </c>
      <c r="C110" s="2">
        <v>0</v>
      </c>
      <c r="D110" s="2"/>
      <c r="E110" s="2"/>
      <c r="F110" s="2"/>
      <c r="G110" s="2"/>
      <c r="H110" s="2"/>
      <c r="L110" s="2"/>
      <c r="M110" s="2"/>
      <c r="N110" s="2"/>
      <c r="S110" t="s">
        <v>57</v>
      </c>
      <c r="T110">
        <v>0</v>
      </c>
      <c r="U110">
        <v>1</v>
      </c>
      <c r="V110">
        <v>2</v>
      </c>
      <c r="W110">
        <v>0</v>
      </c>
      <c r="X110">
        <v>0</v>
      </c>
      <c r="Y110">
        <v>3</v>
      </c>
      <c r="Z110">
        <v>3</v>
      </c>
      <c r="AA110">
        <v>7</v>
      </c>
      <c r="AB110">
        <v>4</v>
      </c>
      <c r="AC110">
        <v>3</v>
      </c>
    </row>
    <row r="111" spans="1:33" x14ac:dyDescent="0.25">
      <c r="A111" s="2">
        <v>3</v>
      </c>
      <c r="B111" s="2">
        <v>3</v>
      </c>
      <c r="C111" s="2">
        <v>2</v>
      </c>
      <c r="D111" s="2"/>
      <c r="E111" s="2"/>
      <c r="F111" s="2"/>
      <c r="G111" s="2"/>
      <c r="H111" s="2"/>
      <c r="L111" s="2"/>
      <c r="M111" s="2"/>
      <c r="N111" s="2"/>
      <c r="S111" s="14" t="s">
        <v>24</v>
      </c>
      <c r="T111" s="2">
        <v>0</v>
      </c>
      <c r="U111">
        <v>2</v>
      </c>
      <c r="V111">
        <v>2</v>
      </c>
      <c r="W111">
        <v>2</v>
      </c>
      <c r="X111">
        <v>3</v>
      </c>
      <c r="Y111">
        <v>2</v>
      </c>
      <c r="Z111">
        <v>3</v>
      </c>
      <c r="AA111">
        <v>4</v>
      </c>
      <c r="AB111">
        <v>3</v>
      </c>
      <c r="AC111">
        <v>2</v>
      </c>
    </row>
    <row r="112" spans="1:33" x14ac:dyDescent="0.25">
      <c r="A112" s="2">
        <v>4</v>
      </c>
      <c r="B112" s="2">
        <v>1</v>
      </c>
      <c r="C112" s="2">
        <v>2</v>
      </c>
      <c r="D112" s="2"/>
      <c r="E112" s="2"/>
      <c r="F112" s="2"/>
      <c r="G112" s="2"/>
      <c r="H112" s="2"/>
      <c r="L112" s="2"/>
      <c r="M112" s="2"/>
      <c r="N112" s="2"/>
      <c r="S112">
        <v>4</v>
      </c>
    </row>
    <row r="113" spans="1:29" x14ac:dyDescent="0.25">
      <c r="A113" s="2">
        <v>5</v>
      </c>
      <c r="B113" s="2">
        <v>2</v>
      </c>
      <c r="C113" s="2">
        <v>1</v>
      </c>
      <c r="D113" s="2"/>
      <c r="E113" s="2"/>
      <c r="F113" s="2"/>
      <c r="G113" s="2"/>
      <c r="H113" s="2"/>
      <c r="L113" s="2"/>
      <c r="M113" s="2"/>
      <c r="N113" s="2"/>
      <c r="S113" t="s">
        <v>55</v>
      </c>
      <c r="T113" t="s">
        <v>54</v>
      </c>
      <c r="U113" t="s">
        <v>59</v>
      </c>
      <c r="V113" t="s">
        <v>60</v>
      </c>
      <c r="W113" t="s">
        <v>61</v>
      </c>
      <c r="X113" t="s">
        <v>62</v>
      </c>
      <c r="Y113" t="s">
        <v>63</v>
      </c>
      <c r="Z113" t="s">
        <v>64</v>
      </c>
      <c r="AA113" t="s">
        <v>65</v>
      </c>
      <c r="AB113" t="s">
        <v>66</v>
      </c>
      <c r="AC113" t="s">
        <v>67</v>
      </c>
    </row>
    <row r="114" spans="1:29" x14ac:dyDescent="0.25">
      <c r="A114" s="2">
        <v>6</v>
      </c>
      <c r="B114" s="2">
        <v>0</v>
      </c>
      <c r="C114" s="2">
        <v>2</v>
      </c>
      <c r="D114" s="2"/>
      <c r="E114" s="2"/>
      <c r="F114" s="2"/>
      <c r="G114" s="2"/>
      <c r="H114" s="2"/>
      <c r="L114" s="2"/>
      <c r="M114" s="2"/>
      <c r="N114" s="2"/>
      <c r="S114" t="s">
        <v>57</v>
      </c>
      <c r="T114" s="12">
        <f>(T110/23)*100</f>
        <v>0</v>
      </c>
      <c r="U114" s="12">
        <f t="shared" ref="U114:AC114" si="8">(U110/23)*100</f>
        <v>4.3478260869565215</v>
      </c>
      <c r="V114" s="12">
        <f t="shared" si="8"/>
        <v>8.695652173913043</v>
      </c>
      <c r="W114" s="12">
        <f t="shared" si="8"/>
        <v>0</v>
      </c>
      <c r="X114" s="12">
        <f t="shared" si="8"/>
        <v>0</v>
      </c>
      <c r="Y114" s="12">
        <f t="shared" si="8"/>
        <v>13.043478260869565</v>
      </c>
      <c r="Z114" s="12">
        <f t="shared" si="8"/>
        <v>13.043478260869565</v>
      </c>
      <c r="AA114" s="12">
        <f t="shared" si="8"/>
        <v>30.434782608695656</v>
      </c>
      <c r="AB114" s="12">
        <f t="shared" si="8"/>
        <v>17.391304347826086</v>
      </c>
      <c r="AC114" s="12">
        <f t="shared" si="8"/>
        <v>13.043478260869565</v>
      </c>
    </row>
    <row r="115" spans="1:29" x14ac:dyDescent="0.25">
      <c r="A115" s="2">
        <v>7</v>
      </c>
      <c r="B115" s="2">
        <v>3</v>
      </c>
      <c r="C115" s="2">
        <v>4</v>
      </c>
      <c r="D115" s="2"/>
      <c r="E115" s="2"/>
      <c r="F115" s="2"/>
      <c r="G115" s="2"/>
      <c r="H115" s="2"/>
      <c r="L115" s="2"/>
      <c r="M115" s="2"/>
      <c r="N115" s="2"/>
      <c r="S115" s="14" t="s">
        <v>24</v>
      </c>
      <c r="T115" s="18">
        <f>(T111/23)*-100</f>
        <v>0</v>
      </c>
      <c r="U115" s="18">
        <f t="shared" ref="U115:AC115" si="9">(U111/23)*-100</f>
        <v>-8.695652173913043</v>
      </c>
      <c r="V115" s="18">
        <f t="shared" si="9"/>
        <v>-8.695652173913043</v>
      </c>
      <c r="W115" s="18">
        <f t="shared" si="9"/>
        <v>-8.695652173913043</v>
      </c>
      <c r="X115" s="18">
        <f t="shared" si="9"/>
        <v>-13.043478260869565</v>
      </c>
      <c r="Y115" s="18">
        <f t="shared" si="9"/>
        <v>-8.695652173913043</v>
      </c>
      <c r="Z115" s="18">
        <f t="shared" si="9"/>
        <v>-13.043478260869565</v>
      </c>
      <c r="AA115" s="18">
        <f t="shared" si="9"/>
        <v>-17.391304347826086</v>
      </c>
      <c r="AB115" s="18">
        <f t="shared" si="9"/>
        <v>-13.043478260869565</v>
      </c>
      <c r="AC115" s="18">
        <f t="shared" si="9"/>
        <v>-8.695652173913043</v>
      </c>
    </row>
    <row r="116" spans="1:29" x14ac:dyDescent="0.25">
      <c r="A116" s="2">
        <v>8</v>
      </c>
      <c r="B116" s="2">
        <v>4</v>
      </c>
      <c r="C116" s="2">
        <v>1</v>
      </c>
      <c r="D116" s="2"/>
      <c r="E116" s="2"/>
      <c r="F116" s="2"/>
      <c r="G116" s="2"/>
      <c r="H116" s="2"/>
      <c r="L116" s="2"/>
      <c r="M116" s="2"/>
      <c r="N116" s="2"/>
    </row>
    <row r="117" spans="1:29" x14ac:dyDescent="0.25">
      <c r="A117" s="2">
        <v>9</v>
      </c>
      <c r="B117" s="2">
        <v>4</v>
      </c>
      <c r="C117" s="2">
        <v>6</v>
      </c>
      <c r="D117" s="2"/>
      <c r="E117" s="2"/>
      <c r="F117" s="2"/>
      <c r="G117" s="2"/>
      <c r="H117" s="2"/>
      <c r="L117" s="2"/>
      <c r="M117" s="2"/>
      <c r="N117" s="2"/>
    </row>
    <row r="118" spans="1:29" x14ac:dyDescent="0.25">
      <c r="A118" s="2">
        <v>10</v>
      </c>
      <c r="B118" s="2">
        <v>6</v>
      </c>
      <c r="C118" s="2">
        <v>4</v>
      </c>
      <c r="D118" s="2"/>
      <c r="E118" s="2"/>
      <c r="F118" s="2"/>
      <c r="G118" s="2"/>
      <c r="H118" s="2"/>
    </row>
    <row r="119" spans="1:29" x14ac:dyDescent="0.25">
      <c r="A119" s="2"/>
      <c r="B119" s="2">
        <f>SUM(B109:B118)</f>
        <v>23</v>
      </c>
      <c r="C119" s="2">
        <f>SUM(C109:C118)</f>
        <v>23</v>
      </c>
      <c r="D119" s="2"/>
      <c r="E119" s="2"/>
      <c r="F119" s="2"/>
      <c r="G119" s="2"/>
      <c r="H119" s="2"/>
    </row>
    <row r="120" spans="1:29" x14ac:dyDescent="0.25">
      <c r="A120" s="6" t="s">
        <v>45</v>
      </c>
      <c r="B120" s="2"/>
      <c r="C120" s="2"/>
      <c r="D120" s="2"/>
      <c r="E120" s="2"/>
      <c r="F120" s="2"/>
      <c r="G120" s="2"/>
      <c r="H120" s="2"/>
    </row>
    <row r="121" spans="1:29" x14ac:dyDescent="0.25">
      <c r="A121" s="2"/>
      <c r="B121" s="2"/>
      <c r="C121" s="3" t="s">
        <v>25</v>
      </c>
      <c r="D121" s="2"/>
      <c r="E121" s="2"/>
      <c r="F121" s="2"/>
      <c r="G121" s="2"/>
      <c r="H121" s="2"/>
    </row>
    <row r="122" spans="1:29" x14ac:dyDescent="0.25">
      <c r="A122" s="2"/>
      <c r="B122" s="2"/>
      <c r="C122" s="2"/>
      <c r="D122" s="2"/>
      <c r="E122" s="2"/>
      <c r="F122" s="2"/>
      <c r="G122" s="2"/>
      <c r="H122" s="2"/>
      <c r="M122" s="2"/>
      <c r="N122" s="3"/>
      <c r="O122" s="3"/>
      <c r="S122">
        <v>5</v>
      </c>
    </row>
    <row r="123" spans="1:29" x14ac:dyDescent="0.25">
      <c r="A123" s="2"/>
      <c r="B123" s="2"/>
      <c r="C123" s="2"/>
      <c r="D123" s="2"/>
      <c r="E123" s="2"/>
      <c r="F123" s="2"/>
      <c r="G123" s="2"/>
      <c r="H123" s="2"/>
      <c r="M123" s="2"/>
      <c r="N123" s="2"/>
      <c r="O123" s="2"/>
      <c r="S123" t="s">
        <v>55</v>
      </c>
      <c r="T123" t="s">
        <v>54</v>
      </c>
      <c r="U123" t="s">
        <v>59</v>
      </c>
      <c r="V123" t="s">
        <v>60</v>
      </c>
      <c r="W123" t="s">
        <v>61</v>
      </c>
      <c r="X123" t="s">
        <v>62</v>
      </c>
      <c r="Y123" t="s">
        <v>63</v>
      </c>
      <c r="Z123" t="s">
        <v>64</v>
      </c>
      <c r="AA123" t="s">
        <v>65</v>
      </c>
      <c r="AB123" t="s">
        <v>66</v>
      </c>
      <c r="AC123" t="s">
        <v>67</v>
      </c>
    </row>
    <row r="124" spans="1:29" x14ac:dyDescent="0.25">
      <c r="A124" s="2"/>
      <c r="B124" s="2"/>
      <c r="C124" s="2"/>
      <c r="D124" s="2"/>
      <c r="E124" s="2"/>
      <c r="F124" s="2"/>
      <c r="G124" s="2"/>
      <c r="H124" s="2"/>
      <c r="M124" s="2"/>
      <c r="N124" s="2"/>
      <c r="O124" s="2"/>
      <c r="S124" t="s">
        <v>57</v>
      </c>
      <c r="T124">
        <v>1</v>
      </c>
      <c r="U124">
        <v>0</v>
      </c>
      <c r="V124">
        <v>2</v>
      </c>
      <c r="W124">
        <v>2</v>
      </c>
      <c r="X124">
        <v>1</v>
      </c>
      <c r="Y124">
        <v>2</v>
      </c>
      <c r="Z124">
        <v>4</v>
      </c>
      <c r="AA124">
        <v>1</v>
      </c>
      <c r="AB124">
        <v>6</v>
      </c>
      <c r="AC124">
        <v>4</v>
      </c>
    </row>
    <row r="125" spans="1:29" x14ac:dyDescent="0.25">
      <c r="A125" s="2"/>
      <c r="B125" s="2"/>
      <c r="C125" s="2"/>
      <c r="D125" s="2"/>
      <c r="E125" s="2"/>
      <c r="F125" s="2"/>
      <c r="G125" s="2"/>
      <c r="H125" s="2"/>
      <c r="M125" s="2"/>
      <c r="N125" s="2"/>
      <c r="O125" s="2"/>
      <c r="S125" s="14" t="s">
        <v>24</v>
      </c>
      <c r="T125" s="2">
        <v>0</v>
      </c>
      <c r="U125">
        <v>0</v>
      </c>
      <c r="V125">
        <v>3</v>
      </c>
      <c r="W125">
        <v>1</v>
      </c>
      <c r="X125">
        <v>2</v>
      </c>
      <c r="Y125">
        <v>0</v>
      </c>
      <c r="Z125">
        <v>3</v>
      </c>
      <c r="AA125">
        <v>4</v>
      </c>
      <c r="AB125">
        <v>4</v>
      </c>
      <c r="AC125">
        <v>6</v>
      </c>
    </row>
    <row r="126" spans="1:29" x14ac:dyDescent="0.25">
      <c r="A126" s="2"/>
      <c r="B126" s="2"/>
      <c r="C126" s="2"/>
      <c r="D126" s="2"/>
      <c r="E126" s="2"/>
      <c r="F126" s="2"/>
      <c r="G126" s="2"/>
      <c r="H126" s="2"/>
      <c r="M126" s="2"/>
      <c r="N126" s="2"/>
      <c r="O126" s="2"/>
      <c r="S126">
        <v>5</v>
      </c>
    </row>
    <row r="127" spans="1:29" x14ac:dyDescent="0.25">
      <c r="A127" s="2"/>
      <c r="B127" s="2"/>
      <c r="C127" s="2"/>
      <c r="D127" s="2"/>
      <c r="E127" s="2"/>
      <c r="F127" s="2"/>
      <c r="G127" s="2"/>
      <c r="H127" s="2"/>
      <c r="M127" s="2"/>
      <c r="N127" s="2"/>
      <c r="O127" s="2"/>
      <c r="S127" t="s">
        <v>55</v>
      </c>
      <c r="T127" t="s">
        <v>54</v>
      </c>
      <c r="U127" t="s">
        <v>59</v>
      </c>
      <c r="V127" t="s">
        <v>60</v>
      </c>
      <c r="W127" t="s">
        <v>61</v>
      </c>
      <c r="X127" t="s">
        <v>62</v>
      </c>
      <c r="Y127" t="s">
        <v>63</v>
      </c>
      <c r="Z127" t="s">
        <v>64</v>
      </c>
      <c r="AA127" t="s">
        <v>65</v>
      </c>
      <c r="AB127" t="s">
        <v>66</v>
      </c>
      <c r="AC127" t="s">
        <v>67</v>
      </c>
    </row>
    <row r="128" spans="1:29" x14ac:dyDescent="0.25">
      <c r="A128" s="2"/>
      <c r="B128" s="2"/>
      <c r="C128" s="2"/>
      <c r="D128" s="2"/>
      <c r="E128" s="2"/>
      <c r="F128" s="2"/>
      <c r="G128" s="2"/>
      <c r="H128" s="2"/>
      <c r="M128" s="2"/>
      <c r="N128" s="2"/>
      <c r="O128" s="2"/>
      <c r="S128" t="s">
        <v>57</v>
      </c>
      <c r="T128" s="12">
        <f>(T124/23)*100</f>
        <v>4.3478260869565215</v>
      </c>
      <c r="U128" s="12">
        <f t="shared" ref="U128:AC128" si="10">(U124/23)*100</f>
        <v>0</v>
      </c>
      <c r="V128" s="12">
        <f t="shared" si="10"/>
        <v>8.695652173913043</v>
      </c>
      <c r="W128" s="12">
        <f t="shared" si="10"/>
        <v>8.695652173913043</v>
      </c>
      <c r="X128" s="12">
        <f t="shared" si="10"/>
        <v>4.3478260869565215</v>
      </c>
      <c r="Y128" s="12">
        <f t="shared" si="10"/>
        <v>8.695652173913043</v>
      </c>
      <c r="Z128" s="12">
        <f t="shared" si="10"/>
        <v>17.391304347826086</v>
      </c>
      <c r="AA128" s="12">
        <f t="shared" si="10"/>
        <v>4.3478260869565215</v>
      </c>
      <c r="AB128" s="12">
        <f t="shared" si="10"/>
        <v>26.086956521739129</v>
      </c>
      <c r="AC128" s="12">
        <f t="shared" si="10"/>
        <v>17.391304347826086</v>
      </c>
    </row>
    <row r="129" spans="1:29" x14ac:dyDescent="0.25">
      <c r="A129" s="2"/>
      <c r="B129" s="2"/>
      <c r="C129" s="2"/>
      <c r="D129" s="2"/>
      <c r="E129" s="2"/>
      <c r="F129" s="2"/>
      <c r="G129" s="2"/>
      <c r="H129" s="2"/>
      <c r="M129" s="2"/>
      <c r="N129" s="2"/>
      <c r="O129" s="2"/>
      <c r="S129" s="14" t="s">
        <v>24</v>
      </c>
      <c r="T129" s="18">
        <f>(T125/23)*-100</f>
        <v>0</v>
      </c>
      <c r="U129" s="18">
        <f t="shared" ref="U129:AC129" si="11">(U125/23)*-100</f>
        <v>0</v>
      </c>
      <c r="V129" s="18">
        <f t="shared" si="11"/>
        <v>-13.043478260869565</v>
      </c>
      <c r="W129" s="18">
        <f t="shared" si="11"/>
        <v>-4.3478260869565215</v>
      </c>
      <c r="X129" s="18">
        <f t="shared" si="11"/>
        <v>-8.695652173913043</v>
      </c>
      <c r="Y129" s="18">
        <f t="shared" si="11"/>
        <v>0</v>
      </c>
      <c r="Z129" s="18">
        <f t="shared" si="11"/>
        <v>-13.043478260869565</v>
      </c>
      <c r="AA129" s="18">
        <f t="shared" si="11"/>
        <v>-17.391304347826086</v>
      </c>
      <c r="AB129" s="18">
        <f t="shared" si="11"/>
        <v>-17.391304347826086</v>
      </c>
      <c r="AC129" s="18">
        <f t="shared" si="11"/>
        <v>-26.086956521739129</v>
      </c>
    </row>
    <row r="130" spans="1:29" x14ac:dyDescent="0.25">
      <c r="A130" s="2"/>
      <c r="B130" s="2"/>
      <c r="C130" s="2"/>
      <c r="D130" s="2"/>
      <c r="E130" s="2"/>
      <c r="F130" s="2"/>
      <c r="G130" s="2"/>
      <c r="H130" s="2"/>
      <c r="M130" s="2"/>
      <c r="N130" s="2"/>
      <c r="O130" s="2"/>
    </row>
    <row r="131" spans="1:29" x14ac:dyDescent="0.25">
      <c r="M131" s="2"/>
      <c r="N131" s="2"/>
      <c r="O131" s="2"/>
    </row>
    <row r="132" spans="1:29" x14ac:dyDescent="0.25">
      <c r="M132" s="2"/>
      <c r="N132" s="2"/>
      <c r="O132" s="2"/>
    </row>
  </sheetData>
  <phoneticPr fontId="3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家長整合</vt:lpstr>
      <vt:lpstr>學生整合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2024-06-05T05:08:19Z</dcterms:created>
  <dcterms:modified xsi:type="dcterms:W3CDTF">2024-06-26T06:53:46Z</dcterms:modified>
</cp:coreProperties>
</file>