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1\Desktop\作業\"/>
    </mc:Choice>
  </mc:AlternateContent>
  <bookViews>
    <workbookView xWindow="0" yWindow="0" windowWidth="19200" windowHeight="9855"/>
  </bookViews>
  <sheets>
    <sheet name="工作表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4" i="1"/>
  <c r="K5" i="1"/>
  <c r="K6" i="1"/>
  <c r="K7" i="1"/>
  <c r="K8" i="1"/>
  <c r="K3" i="1"/>
  <c r="J10" i="1" l="1"/>
  <c r="I10" i="1"/>
  <c r="H10" i="1"/>
  <c r="G10" i="1"/>
  <c r="F10" i="1"/>
  <c r="E10" i="1"/>
  <c r="D10" i="1"/>
  <c r="C10" i="1"/>
  <c r="B10" i="1"/>
  <c r="C8" i="1"/>
  <c r="D8" i="1"/>
  <c r="E8" i="1"/>
  <c r="F8" i="1"/>
  <c r="G8" i="1"/>
  <c r="H8" i="1"/>
  <c r="I8" i="1"/>
  <c r="J8" i="1"/>
  <c r="B8" i="1"/>
  <c r="C9" i="1"/>
  <c r="D9" i="1"/>
  <c r="E9" i="1"/>
  <c r="F9" i="1"/>
  <c r="G9" i="1"/>
  <c r="H9" i="1"/>
  <c r="I9" i="1"/>
  <c r="J9" i="1"/>
  <c r="B9" i="1"/>
</calcChain>
</file>

<file path=xl/sharedStrings.xml><?xml version="1.0" encoding="utf-8"?>
<sst xmlns="http://schemas.openxmlformats.org/spreadsheetml/2006/main" count="19" uniqueCount="19">
  <si>
    <t>次數\魚丸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</si>
  <si>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</si>
  <si>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</si>
  <si>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</si>
  <si>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</si>
  <si>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</si>
  <si>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</si>
  <si>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</si>
  <si>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</si>
  <si>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</si>
  <si>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平均</t>
    <phoneticPr fontId="1" type="noConversion"/>
  </si>
  <si>
    <t>註：A4、B4、C1因不規則形離開鏡頭，以最後餘影紀錄</t>
    <phoneticPr fontId="1" type="noConversion"/>
  </si>
  <si>
    <t>總和</t>
    <phoneticPr fontId="1" type="noConversion"/>
  </si>
  <si>
    <t>為了解決高度差異太大的問題，平均 2為扣除最高、最低後結果</t>
    <phoneticPr fontId="1" type="noConversion"/>
  </si>
  <si>
    <t>平均二</t>
  </si>
  <si>
    <t>排名</t>
  </si>
  <si>
    <t>彈力實驗結果</t>
    <phoneticPr fontId="1" type="noConversion"/>
  </si>
  <si>
    <t>硼砂多是第一名，硼砂少是第九名</t>
    <phoneticPr fontId="1" type="noConversion"/>
  </si>
  <si>
    <t>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</si>
</sst>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工作表1!$A$3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工作表1!$B$2:$J$2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工作表1!$B$3:$J$3</c:f>
              <c:numCache>
                <c:formatCode>General</c:formatCode>
                <c:ptCount val="9"/>
                <c:pt idx="0">
                  <c:v>17</c:v>
                </c:pt>
                <c:pt idx="1">
                  <c:v>15.5</c:v>
                </c:pt>
                <c:pt idx="2">
                  <c:v>12</c:v>
                </c:pt>
                <c:pt idx="3">
                  <c:v>16</c:v>
                </c:pt>
                <c:pt idx="4">
                  <c:v>18.5</c:v>
                </c:pt>
                <c:pt idx="5">
                  <c:v>9.5</c:v>
                </c:pt>
                <c:pt idx="6">
                  <c:v>15.5</c:v>
                </c:pt>
                <c:pt idx="7">
                  <c:v>21.5</c:v>
                </c:pt>
                <c:pt idx="8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5-4BA2-BB0B-8CFE4D498BD5}"/>
            </c:ext>
          </c:extLst>
        </c:ser>
        <c:ser>
          <c:idx val="1"/>
          <c:order val="1"/>
          <c:tx>
            <c:strRef>
              <c:f>工作表1!$A$4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工作表1!$B$2:$J$2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工作表1!$B$4:$J$4</c:f>
              <c:numCache>
                <c:formatCode>General</c:formatCode>
                <c:ptCount val="9"/>
                <c:pt idx="0">
                  <c:v>17</c:v>
                </c:pt>
                <c:pt idx="1">
                  <c:v>17</c:v>
                </c:pt>
                <c:pt idx="2">
                  <c:v>10</c:v>
                </c:pt>
                <c:pt idx="3">
                  <c:v>18.5</c:v>
                </c:pt>
                <c:pt idx="4">
                  <c:v>21.5</c:v>
                </c:pt>
                <c:pt idx="5">
                  <c:v>11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5-4BA2-BB0B-8CFE4D498BD5}"/>
            </c:ext>
          </c:extLst>
        </c:ser>
        <c:ser>
          <c:idx val="2"/>
          <c:order val="2"/>
          <c:tx>
            <c:strRef>
              <c:f>工作表1!$A$5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工作表1!$B$2:$J$2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工作表1!$B$5:$J$5</c:f>
              <c:numCache>
                <c:formatCode>General</c:formatCode>
                <c:ptCount val="9"/>
                <c:pt idx="0">
                  <c:v>16</c:v>
                </c:pt>
                <c:pt idx="1">
                  <c:v>13</c:v>
                </c:pt>
                <c:pt idx="2">
                  <c:v>9.5</c:v>
                </c:pt>
                <c:pt idx="3">
                  <c:v>15</c:v>
                </c:pt>
                <c:pt idx="4">
                  <c:v>16.5</c:v>
                </c:pt>
                <c:pt idx="5">
                  <c:v>9</c:v>
                </c:pt>
                <c:pt idx="6">
                  <c:v>14.5</c:v>
                </c:pt>
                <c:pt idx="7">
                  <c:v>22</c:v>
                </c:pt>
                <c:pt idx="8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B5-4BA2-BB0B-8CFE4D498BD5}"/>
            </c:ext>
          </c:extLst>
        </c:ser>
        <c:ser>
          <c:idx val="3"/>
          <c:order val="3"/>
          <c:tx>
            <c:strRef>
              <c:f>工作表1!$A$6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工作表1!$B$2:$J$2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工作表1!$B$6:$J$6</c:f>
              <c:numCache>
                <c:formatCode>General</c:formatCode>
                <c:ptCount val="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8.5</c:v>
                </c:pt>
                <c:pt idx="7">
                  <c:v>16</c:v>
                </c:pt>
                <c:pt idx="8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B5-4BA2-BB0B-8CFE4D498BD5}"/>
            </c:ext>
          </c:extLst>
        </c:ser>
        <c:ser>
          <c:idx val="4"/>
          <c:order val="4"/>
          <c:tx>
            <c:strRef>
              <c:f>工作表1!$A$7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工作表1!$B$2:$J$2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工作表1!$B$7:$J$7</c:f>
              <c:numCache>
                <c:formatCode>General</c:formatCode>
                <c:ptCount val="9"/>
                <c:pt idx="0">
                  <c:v>12</c:v>
                </c:pt>
                <c:pt idx="1">
                  <c:v>11</c:v>
                </c:pt>
                <c:pt idx="2">
                  <c:v>9.5</c:v>
                </c:pt>
                <c:pt idx="3">
                  <c:v>15.5</c:v>
                </c:pt>
                <c:pt idx="4">
                  <c:v>19</c:v>
                </c:pt>
                <c:pt idx="5">
                  <c:v>23</c:v>
                </c:pt>
                <c:pt idx="6">
                  <c:v>10</c:v>
                </c:pt>
                <c:pt idx="7">
                  <c:v>17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B5-4BA2-BB0B-8CFE4D498BD5}"/>
            </c:ext>
          </c:extLst>
        </c:ser>
        <c:ser>
          <c:idx val="5"/>
          <c:order val="5"/>
          <c:tx>
            <c:strRef>
              <c:f>工作表1!$A$8</c:f>
              <c:strCache>
                <c:ptCount val="1"/>
                <c:pt idx="0">
                  <c:v>總和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工作表1!$B$2:$J$2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工作表1!$B$8:$J$8</c:f>
              <c:numCache>
                <c:formatCode>General</c:formatCode>
                <c:ptCount val="9"/>
                <c:pt idx="0">
                  <c:v>72</c:v>
                </c:pt>
                <c:pt idx="1">
                  <c:v>67.5</c:v>
                </c:pt>
                <c:pt idx="2">
                  <c:v>53</c:v>
                </c:pt>
                <c:pt idx="3">
                  <c:v>80</c:v>
                </c:pt>
                <c:pt idx="4">
                  <c:v>90.5</c:v>
                </c:pt>
                <c:pt idx="5">
                  <c:v>68.5</c:v>
                </c:pt>
                <c:pt idx="6">
                  <c:v>61.5</c:v>
                </c:pt>
                <c:pt idx="7">
                  <c:v>88.5</c:v>
                </c:pt>
                <c:pt idx="8">
                  <c:v>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B5-4BA2-BB0B-8CFE4D498BD5}"/>
            </c:ext>
          </c:extLst>
        </c:ser>
        <c:ser>
          <c:idx val="6"/>
          <c:order val="6"/>
          <c:tx>
            <c:strRef>
              <c:f>工作表1!$A$9</c:f>
              <c:strCache>
                <c:ptCount val="1"/>
                <c:pt idx="0">
                  <c:v>平均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工作表1!$B$2:$J$2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工作表1!$B$9:$J$9</c:f>
              <c:numCache>
                <c:formatCode>General</c:formatCode>
                <c:ptCount val="9"/>
                <c:pt idx="0">
                  <c:v>14.4</c:v>
                </c:pt>
                <c:pt idx="1">
                  <c:v>13.5</c:v>
                </c:pt>
                <c:pt idx="2">
                  <c:v>10.6</c:v>
                </c:pt>
                <c:pt idx="3">
                  <c:v>16</c:v>
                </c:pt>
                <c:pt idx="4">
                  <c:v>18.100000000000001</c:v>
                </c:pt>
                <c:pt idx="5">
                  <c:v>13.7</c:v>
                </c:pt>
                <c:pt idx="6">
                  <c:v>12.3</c:v>
                </c:pt>
                <c:pt idx="7">
                  <c:v>17.7</c:v>
                </c:pt>
                <c:pt idx="8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B5-4BA2-BB0B-8CFE4D498BD5}"/>
            </c:ext>
          </c:extLst>
        </c:ser>
        <c:ser>
          <c:idx val="7"/>
          <c:order val="7"/>
          <c:tx>
            <c:strRef>
              <c:f>工作表1!$A$10</c:f>
              <c:strCache>
                <c:ptCount val="1"/>
                <c:pt idx="0">
                  <c:v>平均二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工作表1!$B$2:$J$2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工作表1!$B$10:$J$10</c:f>
              <c:numCache>
                <c:formatCode>General</c:formatCode>
                <c:ptCount val="9"/>
                <c:pt idx="0">
                  <c:v>15</c:v>
                </c:pt>
                <c:pt idx="1">
                  <c:v>13.166666666666666</c:v>
                </c:pt>
                <c:pt idx="2">
                  <c:v>10.5</c:v>
                </c:pt>
                <c:pt idx="3">
                  <c:v>15.5</c:v>
                </c:pt>
                <c:pt idx="4">
                  <c:v>18</c:v>
                </c:pt>
                <c:pt idx="5">
                  <c:v>12.166666666666666</c:v>
                </c:pt>
                <c:pt idx="6">
                  <c:v>12.5</c:v>
                </c:pt>
                <c:pt idx="7">
                  <c:v>18.166666666666668</c:v>
                </c:pt>
                <c:pt idx="8">
                  <c:v>14.166666666666666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B5-4BA2-BB0B-8CFE4D498BD5}"/>
            </c:ext>
          </c:extLst>
        </c:ser>
        <c:ser>
          <c:idx val="8"/>
          <c:order val="8"/>
          <c:tx>
            <c:strRef>
              <c:f>工作表1!$A$11</c:f>
              <c:strCache>
                <c:ptCount val="1"/>
                <c:pt idx="0">
                  <c:v>排名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工作表1!$B$2:$J$2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工作表1!$B$11:$J$11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7</c:v>
                </c:pt>
                <c:pt idx="7">
                  <c:v>1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B5-4BA2-BB0B-8CFE4D49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2527800"/>
        <c:axId val="442529768"/>
        <c:axId val="0"/>
      </c:bar3DChart>
      <c:catAx>
        <c:axId val="44252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29768"/>
        <c:crosses val="autoZero"/>
        <c:auto val="1"/>
        <c:lblAlgn val="ctr"/>
        <c:lblOffset val="100"/>
        <c:noMultiLvlLbl val="0"/>
      </c:catAx>
      <c:valAx>
        <c:axId val="44252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2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14</xdr:row>
      <xdr:rowOff>14286</xdr:rowOff>
    </xdr:from>
    <xdr:to>
      <xdr:col>10</xdr:col>
      <xdr:colOff>685799</xdr:colOff>
      <xdr:row>39</xdr:row>
      <xdr:rowOff>0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N12" sqref="N12"/>
    </sheetView>
  </sheetViews>
  <sheetFormatPr defaultRowHeight="16.5" x14ac:dyDescent="0.25"/>
  <sheetData>
    <row r="1" spans="1:11" ht="18" thickTop="1" thickBot="1" x14ac:dyDescent="0.3">
      <c r="A1" s="6" t="s">
        <v>16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18" thickTop="1" thickBot="1" x14ac:dyDescent="0.3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" t="s">
        <v>18</v>
      </c>
    </row>
    <row r="3" spans="1:11" ht="18" thickTop="1" thickBot="1" x14ac:dyDescent="0.3">
      <c r="A3" s="3">
        <v>1</v>
      </c>
      <c r="B3" s="4">
        <v>17</v>
      </c>
      <c r="C3" s="4">
        <v>15.5</v>
      </c>
      <c r="D3" s="4">
        <v>12</v>
      </c>
      <c r="E3" s="4">
        <v>16</v>
      </c>
      <c r="F3" s="4">
        <v>18.5</v>
      </c>
      <c r="G3" s="4">
        <v>9.5</v>
      </c>
      <c r="H3" s="4">
        <v>15.5</v>
      </c>
      <c r="I3" s="4">
        <v>21.5</v>
      </c>
      <c r="J3" s="4">
        <v>11.5</v>
      </c>
      <c r="K3" s="12">
        <f>AVERAGE(A3:J3)</f>
        <v>13.8</v>
      </c>
    </row>
    <row r="4" spans="1:11" ht="18" thickTop="1" thickBot="1" x14ac:dyDescent="0.3">
      <c r="A4" s="1">
        <v>2</v>
      </c>
      <c r="B4" s="2">
        <v>17</v>
      </c>
      <c r="C4" s="2">
        <v>17</v>
      </c>
      <c r="D4" s="2">
        <v>10</v>
      </c>
      <c r="E4" s="2">
        <v>18.5</v>
      </c>
      <c r="F4" s="2">
        <v>21.5</v>
      </c>
      <c r="G4" s="2">
        <v>11</v>
      </c>
      <c r="H4" s="2">
        <v>13</v>
      </c>
      <c r="I4" s="2">
        <v>12</v>
      </c>
      <c r="J4" s="2">
        <v>12</v>
      </c>
      <c r="K4" s="12">
        <f t="shared" ref="K4:K9" si="0">AVERAGE(A4:J4)</f>
        <v>13.4</v>
      </c>
    </row>
    <row r="5" spans="1:11" ht="18" thickTop="1" thickBot="1" x14ac:dyDescent="0.3">
      <c r="A5" s="3">
        <v>3</v>
      </c>
      <c r="B5" s="4">
        <v>16</v>
      </c>
      <c r="C5" s="4">
        <v>13</v>
      </c>
      <c r="D5" s="4">
        <v>9.5</v>
      </c>
      <c r="E5" s="4">
        <v>15</v>
      </c>
      <c r="F5" s="4">
        <v>16.5</v>
      </c>
      <c r="G5" s="4">
        <v>9</v>
      </c>
      <c r="H5" s="4">
        <v>14.5</v>
      </c>
      <c r="I5" s="4">
        <v>22</v>
      </c>
      <c r="J5" s="4">
        <v>15.5</v>
      </c>
      <c r="K5" s="12">
        <f t="shared" si="0"/>
        <v>13.4</v>
      </c>
    </row>
    <row r="6" spans="1:11" ht="18" thickTop="1" thickBot="1" x14ac:dyDescent="0.3">
      <c r="A6" s="1">
        <v>4</v>
      </c>
      <c r="B6" s="2">
        <v>10</v>
      </c>
      <c r="C6" s="2">
        <v>11</v>
      </c>
      <c r="D6" s="2">
        <v>12</v>
      </c>
      <c r="E6" s="2">
        <v>15</v>
      </c>
      <c r="F6" s="2">
        <v>15</v>
      </c>
      <c r="G6" s="2">
        <v>16</v>
      </c>
      <c r="H6" s="2">
        <v>8.5</v>
      </c>
      <c r="I6" s="2">
        <v>16</v>
      </c>
      <c r="J6" s="2">
        <v>15.5</v>
      </c>
      <c r="K6" s="12">
        <f t="shared" si="0"/>
        <v>12.3</v>
      </c>
    </row>
    <row r="7" spans="1:11" ht="18" thickTop="1" thickBot="1" x14ac:dyDescent="0.3">
      <c r="A7" s="3">
        <v>5</v>
      </c>
      <c r="B7" s="4">
        <v>12</v>
      </c>
      <c r="C7" s="4">
        <v>11</v>
      </c>
      <c r="D7" s="4">
        <v>9.5</v>
      </c>
      <c r="E7" s="4">
        <v>15.5</v>
      </c>
      <c r="F7" s="4">
        <v>19</v>
      </c>
      <c r="G7" s="4">
        <v>23</v>
      </c>
      <c r="H7" s="4">
        <v>10</v>
      </c>
      <c r="I7" s="4">
        <v>17</v>
      </c>
      <c r="J7" s="4">
        <v>15</v>
      </c>
      <c r="K7" s="12">
        <f t="shared" si="0"/>
        <v>13.7</v>
      </c>
    </row>
    <row r="8" spans="1:11" ht="18" thickTop="1" thickBot="1" x14ac:dyDescent="0.3">
      <c r="A8" s="1" t="s">
        <v>12</v>
      </c>
      <c r="B8" s="2">
        <f>SUM(B3:B7)</f>
        <v>72</v>
      </c>
      <c r="C8" s="2">
        <f t="shared" ref="C8:J8" si="1">SUM(C3:C7)</f>
        <v>67.5</v>
      </c>
      <c r="D8" s="2">
        <f t="shared" si="1"/>
        <v>53</v>
      </c>
      <c r="E8" s="2">
        <f t="shared" si="1"/>
        <v>80</v>
      </c>
      <c r="F8" s="2">
        <f t="shared" si="1"/>
        <v>90.5</v>
      </c>
      <c r="G8" s="2">
        <f t="shared" si="1"/>
        <v>68.5</v>
      </c>
      <c r="H8" s="2">
        <f t="shared" si="1"/>
        <v>61.5</v>
      </c>
      <c r="I8" s="2">
        <f t="shared" si="1"/>
        <v>88.5</v>
      </c>
      <c r="J8" s="2">
        <f t="shared" si="1"/>
        <v>69.5</v>
      </c>
      <c r="K8" s="12">
        <f t="shared" si="0"/>
        <v>72.333333333333329</v>
      </c>
    </row>
    <row r="9" spans="1:11" ht="18" thickTop="1" thickBot="1" x14ac:dyDescent="0.3">
      <c r="A9" s="3" t="s">
        <v>10</v>
      </c>
      <c r="B9" s="4">
        <f>AVERAGE(B3:B7)</f>
        <v>14.4</v>
      </c>
      <c r="C9" s="4">
        <f t="shared" ref="C9:J9" si="2">AVERAGE(C3:C7)</f>
        <v>13.5</v>
      </c>
      <c r="D9" s="4">
        <f t="shared" si="2"/>
        <v>10.6</v>
      </c>
      <c r="E9" s="4">
        <f t="shared" si="2"/>
        <v>16</v>
      </c>
      <c r="F9" s="4">
        <f t="shared" si="2"/>
        <v>18.100000000000001</v>
      </c>
      <c r="G9" s="4">
        <f t="shared" si="2"/>
        <v>13.7</v>
      </c>
      <c r="H9" s="4">
        <f t="shared" si="2"/>
        <v>12.3</v>
      </c>
      <c r="I9" s="4">
        <f t="shared" si="2"/>
        <v>17.7</v>
      </c>
      <c r="J9" s="4">
        <f t="shared" si="2"/>
        <v>13.9</v>
      </c>
      <c r="K9" s="12">
        <f>AVERAGE(B9:J9,K3:K7)</f>
        <v>14.057142857142859</v>
      </c>
    </row>
    <row r="10" spans="1:11" ht="18" thickTop="1" thickBot="1" x14ac:dyDescent="0.3">
      <c r="A10" s="1" t="s">
        <v>14</v>
      </c>
      <c r="B10" s="2">
        <f>AVERAGE(B4:B5,B7)</f>
        <v>15</v>
      </c>
      <c r="C10" s="2">
        <f>AVERAGE(C5:C6,C3)</f>
        <v>13.166666666666666</v>
      </c>
      <c r="D10" s="2">
        <f>AVERAGE(D4:D6)</f>
        <v>10.5</v>
      </c>
      <c r="E10" s="2">
        <f>AVERAGE(E6:E7,E3)</f>
        <v>15.5</v>
      </c>
      <c r="F10" s="2">
        <f>AVERAGE(F3,F5,F7)</f>
        <v>18</v>
      </c>
      <c r="G10" s="2">
        <f>AVERAGE(G6,G3:G4)</f>
        <v>12.166666666666666</v>
      </c>
      <c r="H10" s="2">
        <f>AVERAGE(H4:H5,H7)</f>
        <v>12.5</v>
      </c>
      <c r="I10" s="2">
        <f>AVERAGE(I3,I6:I7)</f>
        <v>18.166666666666668</v>
      </c>
      <c r="J10" s="2">
        <f>AVERAGE(J4,J6:J7)</f>
        <v>14.166666666666666</v>
      </c>
      <c r="K10" s="13"/>
    </row>
    <row r="11" spans="1:11" ht="18" thickTop="1" thickBot="1" x14ac:dyDescent="0.3">
      <c r="A11" s="3" t="s">
        <v>15</v>
      </c>
      <c r="B11" s="4">
        <v>4</v>
      </c>
      <c r="C11" s="4">
        <v>6</v>
      </c>
      <c r="D11" s="4">
        <v>9</v>
      </c>
      <c r="E11" s="4">
        <v>3</v>
      </c>
      <c r="F11" s="4">
        <v>2</v>
      </c>
      <c r="G11" s="4">
        <v>8</v>
      </c>
      <c r="H11" s="4">
        <v>7</v>
      </c>
      <c r="I11" s="4">
        <v>1</v>
      </c>
      <c r="J11" s="4">
        <v>5</v>
      </c>
      <c r="K11" s="13"/>
    </row>
    <row r="12" spans="1:11" ht="18" thickTop="1" thickBot="1" x14ac:dyDescent="0.3">
      <c r="A12" s="9" t="s">
        <v>11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</row>
    <row r="13" spans="1:11" ht="18" thickTop="1" thickBot="1" x14ac:dyDescent="0.3">
      <c r="A13" s="9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</row>
    <row r="14" spans="1:11" ht="18" thickTop="1" thickBot="1" x14ac:dyDescent="0.3">
      <c r="A14" s="9" t="s">
        <v>17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 ht="17.25" thickTop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</sheetData>
  <mergeCells count="4">
    <mergeCell ref="A13:K13"/>
    <mergeCell ref="A14:K14"/>
    <mergeCell ref="A1:K1"/>
    <mergeCell ref="A12:K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徐嫚嬪</dc:creator>
  <cp:lastModifiedBy>徐嫚嬪</cp:lastModifiedBy>
  <dcterms:created xsi:type="dcterms:W3CDTF">2016-09-25T11:54:33Z</dcterms:created>
  <dcterms:modified xsi:type="dcterms:W3CDTF">2016-10-02T06:00:03Z</dcterms:modified>
</cp:coreProperties>
</file>