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worksheets/sheet14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025"/>
  </bookViews>
  <sheets>
    <sheet name="無效問卷" sheetId="3" r:id="rId1"/>
    <sheet name="7年級" sheetId="1" r:id="rId2"/>
    <sheet name="8年級" sheetId="2" r:id="rId3"/>
    <sheet name="9年級" sheetId="4" r:id="rId4"/>
    <sheet name="1" sheetId="5" r:id="rId5"/>
    <sheet name="2" sheetId="6" r:id="rId6"/>
    <sheet name="3" sheetId="7" r:id="rId7"/>
    <sheet name="4" sheetId="8" r:id="rId8"/>
    <sheet name="5" sheetId="9" r:id="rId9"/>
    <sheet name="6" sheetId="10" r:id="rId10"/>
    <sheet name="7" sheetId="11" r:id="rId11"/>
    <sheet name="8" sheetId="12" r:id="rId12"/>
    <sheet name="9" sheetId="13" r:id="rId13"/>
    <sheet name="10" sheetId="14" r:id="rId14"/>
    <sheet name="11" sheetId="15" r:id="rId15"/>
    <sheet name="12" sheetId="16" r:id="rId16"/>
    <sheet name="13" sheetId="17" r:id="rId17"/>
    <sheet name="14" sheetId="18" r:id="rId18"/>
    <sheet name="15" sheetId="19" r:id="rId19"/>
    <sheet name="16" sheetId="20" r:id="rId20"/>
    <sheet name="17" sheetId="21" r:id="rId2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3"/>
  <c r="B5"/>
  <c r="C5"/>
  <c r="D5"/>
  <c r="D14" i="21"/>
  <c r="C14"/>
  <c r="B14"/>
  <c r="D13"/>
  <c r="C13"/>
  <c r="B13"/>
  <c r="D11"/>
  <c r="C11"/>
  <c r="B11"/>
  <c r="D10"/>
  <c r="C10"/>
  <c r="B10"/>
  <c r="D9"/>
  <c r="C9"/>
  <c r="B9"/>
  <c r="D8"/>
  <c r="C8"/>
  <c r="B8"/>
  <c r="D14" i="20"/>
  <c r="C14"/>
  <c r="D13"/>
  <c r="C13"/>
  <c r="D11"/>
  <c r="C11"/>
  <c r="D10"/>
  <c r="C10"/>
  <c r="D9"/>
  <c r="C9"/>
  <c r="D8"/>
  <c r="C8"/>
  <c r="D14" i="19"/>
  <c r="C14"/>
  <c r="B14"/>
  <c r="D13"/>
  <c r="C13"/>
  <c r="B13"/>
  <c r="D11"/>
  <c r="C11"/>
  <c r="B11"/>
  <c r="D10"/>
  <c r="C10"/>
  <c r="B10"/>
  <c r="D9"/>
  <c r="C9"/>
  <c r="B9"/>
  <c r="D8"/>
  <c r="C8"/>
  <c r="B8"/>
  <c r="D14" i="18"/>
  <c r="C14"/>
  <c r="B14"/>
  <c r="D13"/>
  <c r="C13"/>
  <c r="B13"/>
  <c r="D11"/>
  <c r="C11"/>
  <c r="B11"/>
  <c r="D10"/>
  <c r="C10"/>
  <c r="B10"/>
  <c r="D9"/>
  <c r="C9"/>
  <c r="B9"/>
  <c r="D8"/>
  <c r="C8"/>
  <c r="B8"/>
  <c r="C13" i="17"/>
  <c r="D13"/>
  <c r="C14"/>
  <c r="D14"/>
  <c r="B14"/>
  <c r="B13"/>
  <c r="C13" i="16"/>
  <c r="D13"/>
  <c r="C14"/>
  <c r="D14"/>
  <c r="B14"/>
  <c r="B13"/>
  <c r="C13" i="15"/>
  <c r="D13"/>
  <c r="C14"/>
  <c r="D14"/>
  <c r="B14"/>
  <c r="B13"/>
  <c r="C13" i="14"/>
  <c r="D13"/>
  <c r="C14"/>
  <c r="D14"/>
  <c r="B14"/>
  <c r="B13"/>
  <c r="C13" i="13"/>
  <c r="D13"/>
  <c r="C14"/>
  <c r="D14"/>
  <c r="B14"/>
  <c r="B13"/>
  <c r="C13" i="12"/>
  <c r="D13"/>
  <c r="C14"/>
  <c r="D14"/>
  <c r="B14"/>
  <c r="B13"/>
  <c r="C13" i="11"/>
  <c r="D13"/>
  <c r="C14"/>
  <c r="D14"/>
  <c r="B14"/>
  <c r="B13"/>
  <c r="C13" i="10"/>
  <c r="D13"/>
  <c r="C14"/>
  <c r="D14"/>
  <c r="B14"/>
  <c r="B13"/>
  <c r="C13" i="9"/>
  <c r="D13"/>
  <c r="C14"/>
  <c r="D14"/>
  <c r="B14"/>
  <c r="B13"/>
  <c r="C13" i="8"/>
  <c r="D13"/>
  <c r="C14"/>
  <c r="D14"/>
  <c r="B14"/>
  <c r="B13"/>
  <c r="C13" i="7"/>
  <c r="D13"/>
  <c r="C14"/>
  <c r="D14"/>
  <c r="B14"/>
  <c r="B13"/>
  <c r="C13" i="6"/>
  <c r="D13"/>
  <c r="C14"/>
  <c r="D14"/>
  <c r="B14"/>
  <c r="B13"/>
  <c r="C13" i="5"/>
  <c r="D13"/>
  <c r="C14"/>
  <c r="D14"/>
  <c r="B14"/>
  <c r="B13"/>
  <c r="D11" i="17"/>
  <c r="C11"/>
  <c r="B11"/>
  <c r="D10"/>
  <c r="C10"/>
  <c r="B10"/>
  <c r="D9"/>
  <c r="C9"/>
  <c r="B9"/>
  <c r="D8"/>
  <c r="C8"/>
  <c r="B8"/>
  <c r="D11" i="16"/>
  <c r="C11"/>
  <c r="B11"/>
  <c r="D10"/>
  <c r="C10"/>
  <c r="B10"/>
  <c r="D9"/>
  <c r="C9"/>
  <c r="B9"/>
  <c r="D8"/>
  <c r="C8"/>
  <c r="B8"/>
  <c r="D11" i="15"/>
  <c r="C11"/>
  <c r="B11"/>
  <c r="D10"/>
  <c r="C10"/>
  <c r="B10"/>
  <c r="D9"/>
  <c r="C9"/>
  <c r="B9"/>
  <c r="D8"/>
  <c r="C8"/>
  <c r="B8"/>
  <c r="D11" i="14"/>
  <c r="C11"/>
  <c r="B11"/>
  <c r="D10"/>
  <c r="C10"/>
  <c r="B10"/>
  <c r="D9"/>
  <c r="C9"/>
  <c r="B9"/>
  <c r="D8"/>
  <c r="C8"/>
  <c r="B8"/>
  <c r="D11" i="13"/>
  <c r="C11"/>
  <c r="B11"/>
  <c r="D10"/>
  <c r="C10"/>
  <c r="B10"/>
  <c r="D9"/>
  <c r="C9"/>
  <c r="B9"/>
  <c r="D8"/>
  <c r="C8"/>
  <c r="B8"/>
  <c r="D11" i="12"/>
  <c r="C11"/>
  <c r="B11"/>
  <c r="D10"/>
  <c r="C10"/>
  <c r="B10"/>
  <c r="D9"/>
  <c r="C9"/>
  <c r="B9"/>
  <c r="D8"/>
  <c r="C8"/>
  <c r="B8"/>
  <c r="D11" i="11"/>
  <c r="C11"/>
  <c r="B11"/>
  <c r="D10"/>
  <c r="C10"/>
  <c r="B10"/>
  <c r="D9"/>
  <c r="C9"/>
  <c r="B9"/>
  <c r="D8"/>
  <c r="C8"/>
  <c r="B8"/>
  <c r="D11" i="10"/>
  <c r="C11"/>
  <c r="B11"/>
  <c r="D10"/>
  <c r="C10"/>
  <c r="B10"/>
  <c r="D9"/>
  <c r="C9"/>
  <c r="B9"/>
  <c r="D8"/>
  <c r="C8"/>
  <c r="B8"/>
  <c r="D11" i="9"/>
  <c r="C11"/>
  <c r="B11"/>
  <c r="D10"/>
  <c r="C10"/>
  <c r="B10"/>
  <c r="D9"/>
  <c r="C9"/>
  <c r="B9"/>
  <c r="D8"/>
  <c r="C8"/>
  <c r="B8"/>
  <c r="D11" i="8"/>
  <c r="C11"/>
  <c r="B11"/>
  <c r="D10"/>
  <c r="C10"/>
  <c r="B10"/>
  <c r="D9"/>
  <c r="C9"/>
  <c r="B9"/>
  <c r="D8"/>
  <c r="C8"/>
  <c r="B8"/>
  <c r="D11" i="7"/>
  <c r="C11"/>
  <c r="B11"/>
  <c r="D10"/>
  <c r="C10"/>
  <c r="B10"/>
  <c r="D9"/>
  <c r="C9"/>
  <c r="B9"/>
  <c r="D8"/>
  <c r="C8"/>
  <c r="B8"/>
  <c r="D11" i="6"/>
  <c r="C11"/>
  <c r="D10"/>
  <c r="C10"/>
  <c r="D9"/>
  <c r="C9"/>
  <c r="D8"/>
  <c r="C8"/>
  <c r="C8" i="5"/>
  <c r="D8"/>
  <c r="C9"/>
  <c r="D9"/>
  <c r="C10"/>
  <c r="D10"/>
  <c r="C11"/>
  <c r="D11"/>
  <c r="B9"/>
  <c r="B10"/>
  <c r="B11"/>
  <c r="B8"/>
  <c r="C41" i="1"/>
  <c r="C48" i="4" l="1"/>
  <c r="D48"/>
  <c r="E48"/>
  <c r="F48"/>
  <c r="G48"/>
  <c r="H48"/>
  <c r="I48"/>
  <c r="J48"/>
  <c r="K48"/>
  <c r="L48"/>
  <c r="M48"/>
  <c r="N48"/>
  <c r="O48"/>
  <c r="P48"/>
  <c r="Q48"/>
  <c r="R48"/>
  <c r="C47" l="1"/>
  <c r="D47"/>
  <c r="E47"/>
  <c r="F47"/>
  <c r="G47"/>
  <c r="H47"/>
  <c r="I47"/>
  <c r="J47"/>
  <c r="K47"/>
  <c r="L47"/>
  <c r="M47"/>
  <c r="N47"/>
  <c r="O47"/>
  <c r="P47"/>
  <c r="Q47"/>
  <c r="R47"/>
  <c r="C46"/>
  <c r="D46"/>
  <c r="E46"/>
  <c r="F46"/>
  <c r="G46"/>
  <c r="H46"/>
  <c r="I46"/>
  <c r="J46"/>
  <c r="K46"/>
  <c r="L46"/>
  <c r="M46"/>
  <c r="N46"/>
  <c r="O46"/>
  <c r="P46"/>
  <c r="Q46"/>
  <c r="R46"/>
  <c r="C45"/>
  <c r="D45"/>
  <c r="E45"/>
  <c r="F45"/>
  <c r="G45"/>
  <c r="H45"/>
  <c r="I45"/>
  <c r="J45"/>
  <c r="K45"/>
  <c r="L45"/>
  <c r="M45"/>
  <c r="N45"/>
  <c r="O45"/>
  <c r="P45"/>
  <c r="Q45"/>
  <c r="R45"/>
  <c r="B48"/>
  <c r="B47"/>
  <c r="B46"/>
  <c r="B45"/>
  <c r="C43"/>
  <c r="D43"/>
  <c r="E43"/>
  <c r="F43"/>
  <c r="G43"/>
  <c r="H43"/>
  <c r="I43"/>
  <c r="J43"/>
  <c r="K43"/>
  <c r="L43"/>
  <c r="M43"/>
  <c r="N43"/>
  <c r="O43"/>
  <c r="P43"/>
  <c r="Q43"/>
  <c r="R43"/>
  <c r="C42"/>
  <c r="D42"/>
  <c r="E42"/>
  <c r="F42"/>
  <c r="G42"/>
  <c r="H42"/>
  <c r="I42"/>
  <c r="J42"/>
  <c r="K42"/>
  <c r="L42"/>
  <c r="M42"/>
  <c r="N42"/>
  <c r="O42"/>
  <c r="P42"/>
  <c r="Q42"/>
  <c r="R42"/>
  <c r="C41"/>
  <c r="D41"/>
  <c r="E41"/>
  <c r="F41"/>
  <c r="G41"/>
  <c r="H41"/>
  <c r="I41"/>
  <c r="J41"/>
  <c r="K41"/>
  <c r="L41"/>
  <c r="M41"/>
  <c r="N41"/>
  <c r="O41"/>
  <c r="P41"/>
  <c r="Q41"/>
  <c r="R41"/>
  <c r="C40"/>
  <c r="D40"/>
  <c r="E40"/>
  <c r="F40"/>
  <c r="G40"/>
  <c r="H40"/>
  <c r="I40"/>
  <c r="J40"/>
  <c r="K40"/>
  <c r="L40"/>
  <c r="M40"/>
  <c r="N40"/>
  <c r="O40"/>
  <c r="P40"/>
  <c r="Q40"/>
  <c r="R40"/>
  <c r="B41"/>
  <c r="B40"/>
  <c r="B42"/>
  <c r="B43"/>
  <c r="F3" i="3"/>
  <c r="E3"/>
  <c r="F2"/>
  <c r="D3"/>
  <c r="D4"/>
  <c r="F4" s="1"/>
  <c r="D2"/>
  <c r="B47" i="2"/>
  <c r="R50"/>
  <c r="M50"/>
  <c r="L50"/>
  <c r="K50"/>
  <c r="J50"/>
  <c r="E50"/>
  <c r="D50"/>
  <c r="C50"/>
  <c r="B50"/>
  <c r="N49"/>
  <c r="M49"/>
  <c r="L49"/>
  <c r="F49"/>
  <c r="E49"/>
  <c r="D49"/>
  <c r="O48"/>
  <c r="N48"/>
  <c r="M48"/>
  <c r="G48"/>
  <c r="F48"/>
  <c r="E48"/>
  <c r="P47"/>
  <c r="O47"/>
  <c r="N47"/>
  <c r="H47"/>
  <c r="G47"/>
  <c r="F47"/>
  <c r="R45"/>
  <c r="Q45"/>
  <c r="Q50" s="1"/>
  <c r="P45"/>
  <c r="P50" s="1"/>
  <c r="O45"/>
  <c r="O50" s="1"/>
  <c r="N45"/>
  <c r="N50" s="1"/>
  <c r="M45"/>
  <c r="L45"/>
  <c r="K45"/>
  <c r="J45"/>
  <c r="I45"/>
  <c r="I50" s="1"/>
  <c r="H45"/>
  <c r="H50" s="1"/>
  <c r="G45"/>
  <c r="G50" s="1"/>
  <c r="F45"/>
  <c r="F50" s="1"/>
  <c r="E45"/>
  <c r="D45"/>
  <c r="C45"/>
  <c r="B45"/>
  <c r="R44"/>
  <c r="R49" s="1"/>
  <c r="Q44"/>
  <c r="Q49" s="1"/>
  <c r="P44"/>
  <c r="P49" s="1"/>
  <c r="O44"/>
  <c r="O49" s="1"/>
  <c r="N44"/>
  <c r="M44"/>
  <c r="L44"/>
  <c r="K44"/>
  <c r="K49" s="1"/>
  <c r="J44"/>
  <c r="J49" s="1"/>
  <c r="I44"/>
  <c r="I49" s="1"/>
  <c r="H44"/>
  <c r="H49" s="1"/>
  <c r="G44"/>
  <c r="G49" s="1"/>
  <c r="F44"/>
  <c r="E44"/>
  <c r="D44"/>
  <c r="C44"/>
  <c r="C49" s="1"/>
  <c r="B44"/>
  <c r="B49" s="1"/>
  <c r="R43"/>
  <c r="R48" s="1"/>
  <c r="Q43"/>
  <c r="Q48" s="1"/>
  <c r="P43"/>
  <c r="P48" s="1"/>
  <c r="O43"/>
  <c r="N43"/>
  <c r="M43"/>
  <c r="L43"/>
  <c r="L48" s="1"/>
  <c r="K43"/>
  <c r="K48" s="1"/>
  <c r="J43"/>
  <c r="J48" s="1"/>
  <c r="I43"/>
  <c r="I48" s="1"/>
  <c r="H43"/>
  <c r="H48" s="1"/>
  <c r="G43"/>
  <c r="F43"/>
  <c r="E43"/>
  <c r="D43"/>
  <c r="D48" s="1"/>
  <c r="C43"/>
  <c r="C48" s="1"/>
  <c r="B43"/>
  <c r="B48" s="1"/>
  <c r="R42"/>
  <c r="R47" s="1"/>
  <c r="Q42"/>
  <c r="Q47" s="1"/>
  <c r="P42"/>
  <c r="O42"/>
  <c r="N42"/>
  <c r="M42"/>
  <c r="M47" s="1"/>
  <c r="L42"/>
  <c r="L47" s="1"/>
  <c r="K42"/>
  <c r="K47" s="1"/>
  <c r="J42"/>
  <c r="J47" s="1"/>
  <c r="I42"/>
  <c r="I47" s="1"/>
  <c r="H42"/>
  <c r="G42"/>
  <c r="F42"/>
  <c r="E42"/>
  <c r="E47" s="1"/>
  <c r="D42"/>
  <c r="D47" s="1"/>
  <c r="C42"/>
  <c r="C47" s="1"/>
  <c r="B42"/>
  <c r="C44" i="1"/>
  <c r="D44"/>
  <c r="E44"/>
  <c r="F44"/>
  <c r="G44"/>
  <c r="H44"/>
  <c r="I44"/>
  <c r="J44"/>
  <c r="K44"/>
  <c r="L44"/>
  <c r="M44"/>
  <c r="N44"/>
  <c r="O44"/>
  <c r="P44"/>
  <c r="Q44"/>
  <c r="R44"/>
  <c r="C43"/>
  <c r="D43"/>
  <c r="E43"/>
  <c r="F43"/>
  <c r="G43"/>
  <c r="H43"/>
  <c r="I43"/>
  <c r="J43"/>
  <c r="K43"/>
  <c r="L43"/>
  <c r="M43"/>
  <c r="N43"/>
  <c r="O43"/>
  <c r="P43"/>
  <c r="Q43"/>
  <c r="R43"/>
  <c r="C42"/>
  <c r="D42"/>
  <c r="E42"/>
  <c r="F42"/>
  <c r="G42"/>
  <c r="H42"/>
  <c r="I42"/>
  <c r="J42"/>
  <c r="K42"/>
  <c r="L42"/>
  <c r="M42"/>
  <c r="N42"/>
  <c r="O42"/>
  <c r="P42"/>
  <c r="Q42"/>
  <c r="R42"/>
  <c r="D41"/>
  <c r="E41"/>
  <c r="F41"/>
  <c r="G41"/>
  <c r="H41"/>
  <c r="I41"/>
  <c r="J41"/>
  <c r="K41"/>
  <c r="L41"/>
  <c r="M41"/>
  <c r="N41"/>
  <c r="O41"/>
  <c r="P41"/>
  <c r="Q41"/>
  <c r="R41"/>
  <c r="B42"/>
  <c r="B43"/>
  <c r="B44"/>
  <c r="B41"/>
  <c r="C39"/>
  <c r="D39"/>
  <c r="E39"/>
  <c r="F39"/>
  <c r="G39"/>
  <c r="H39"/>
  <c r="I39"/>
  <c r="J39"/>
  <c r="K39"/>
  <c r="L39"/>
  <c r="M39"/>
  <c r="N39"/>
  <c r="O39"/>
  <c r="P39"/>
  <c r="Q39"/>
  <c r="R39"/>
  <c r="C38"/>
  <c r="D38"/>
  <c r="E38"/>
  <c r="F38"/>
  <c r="G38"/>
  <c r="H38"/>
  <c r="I38"/>
  <c r="J38"/>
  <c r="K38"/>
  <c r="L38"/>
  <c r="M38"/>
  <c r="N38"/>
  <c r="O38"/>
  <c r="P38"/>
  <c r="Q38"/>
  <c r="R38"/>
  <c r="C37"/>
  <c r="D37"/>
  <c r="E37"/>
  <c r="F37"/>
  <c r="G37"/>
  <c r="H37"/>
  <c r="I37"/>
  <c r="J37"/>
  <c r="K37"/>
  <c r="L37"/>
  <c r="M37"/>
  <c r="N37"/>
  <c r="O37"/>
  <c r="P37"/>
  <c r="Q37"/>
  <c r="R37"/>
  <c r="C36"/>
  <c r="D36"/>
  <c r="E36"/>
  <c r="F36"/>
  <c r="G36"/>
  <c r="H36"/>
  <c r="I36"/>
  <c r="J36"/>
  <c r="K36"/>
  <c r="L36"/>
  <c r="M36"/>
  <c r="N36"/>
  <c r="O36"/>
  <c r="P36"/>
  <c r="Q36"/>
  <c r="R36"/>
  <c r="B39"/>
  <c r="B38"/>
  <c r="B37"/>
  <c r="B36"/>
  <c r="E4" i="3" l="1"/>
  <c r="B8" i="6"/>
  <c r="B10"/>
  <c r="B11"/>
  <c r="B9"/>
  <c r="B13" i="20"/>
  <c r="B8"/>
  <c r="B10"/>
  <c r="B14"/>
  <c r="B9"/>
  <c r="B11"/>
</calcChain>
</file>

<file path=xl/sharedStrings.xml><?xml version="1.0" encoding="utf-8"?>
<sst xmlns="http://schemas.openxmlformats.org/spreadsheetml/2006/main" count="323" uniqueCount="56">
  <si>
    <t>答A人數</t>
    <phoneticPr fontId="1" type="noConversion"/>
  </si>
  <si>
    <t>答B人數</t>
    <phoneticPr fontId="1" type="noConversion"/>
  </si>
  <si>
    <t>答C人數</t>
    <phoneticPr fontId="1" type="noConversion"/>
  </si>
  <si>
    <t>答D人數</t>
    <phoneticPr fontId="1" type="noConversion"/>
  </si>
  <si>
    <t>答A百分比</t>
    <phoneticPr fontId="1" type="noConversion"/>
  </si>
  <si>
    <t>答B百分比</t>
    <phoneticPr fontId="1" type="noConversion"/>
  </si>
  <si>
    <t>答C百分比</t>
    <phoneticPr fontId="1" type="noConversion"/>
  </si>
  <si>
    <t>答D百分比</t>
    <phoneticPr fontId="1" type="noConversion"/>
  </si>
  <si>
    <t>題號</t>
    <phoneticPr fontId="1" type="noConversion"/>
  </si>
  <si>
    <t>答A人數</t>
    <phoneticPr fontId="1" type="noConversion"/>
  </si>
  <si>
    <t>答B人數</t>
    <phoneticPr fontId="1" type="noConversion"/>
  </si>
  <si>
    <t>答C人數</t>
    <phoneticPr fontId="1" type="noConversion"/>
  </si>
  <si>
    <t>答D人數</t>
    <phoneticPr fontId="1" type="noConversion"/>
  </si>
  <si>
    <t>答A百分比</t>
    <phoneticPr fontId="1" type="noConversion"/>
  </si>
  <si>
    <t>答B百分比</t>
    <phoneticPr fontId="1" type="noConversion"/>
  </si>
  <si>
    <t>答C百分比</t>
    <phoneticPr fontId="1" type="noConversion"/>
  </si>
  <si>
    <t>答D百分比</t>
    <phoneticPr fontId="1" type="noConversion"/>
  </si>
  <si>
    <t>無效</t>
    <phoneticPr fontId="1" type="noConversion"/>
  </si>
  <si>
    <t>有效</t>
    <phoneticPr fontId="1" type="noConversion"/>
  </si>
  <si>
    <t>7年級</t>
    <phoneticPr fontId="1" type="noConversion"/>
  </si>
  <si>
    <t>8年級</t>
    <phoneticPr fontId="1" type="noConversion"/>
  </si>
  <si>
    <t>9年級</t>
    <phoneticPr fontId="1" type="noConversion"/>
  </si>
  <si>
    <t>合計</t>
    <phoneticPr fontId="1" type="noConversion"/>
  </si>
  <si>
    <t>有效百分比</t>
    <phoneticPr fontId="1" type="noConversion"/>
  </si>
  <si>
    <t>無效百分比</t>
    <phoneticPr fontId="1" type="noConversion"/>
  </si>
  <si>
    <t>題號</t>
    <phoneticPr fontId="1" type="noConversion"/>
  </si>
  <si>
    <t>七年級</t>
    <phoneticPr fontId="1" type="noConversion"/>
  </si>
  <si>
    <t>八年級</t>
    <phoneticPr fontId="1" type="noConversion"/>
  </si>
  <si>
    <t>九年級</t>
    <phoneticPr fontId="1" type="noConversion"/>
  </si>
  <si>
    <t>非常不同意總數</t>
    <phoneticPr fontId="1" type="noConversion"/>
  </si>
  <si>
    <t>不同意總數</t>
    <phoneticPr fontId="1" type="noConversion"/>
  </si>
  <si>
    <t>同意總數</t>
    <phoneticPr fontId="1" type="noConversion"/>
  </si>
  <si>
    <t>非常同意總數</t>
    <phoneticPr fontId="1" type="noConversion"/>
  </si>
  <si>
    <t>非常不同意百分比</t>
    <phoneticPr fontId="1" type="noConversion"/>
  </si>
  <si>
    <t>不同意百分比</t>
    <phoneticPr fontId="1" type="noConversion"/>
  </si>
  <si>
    <t>同意百分比</t>
    <phoneticPr fontId="1" type="noConversion"/>
  </si>
  <si>
    <t>非常同意百分比</t>
    <phoneticPr fontId="1" type="noConversion"/>
  </si>
  <si>
    <t>非常同意與同意百分比</t>
    <phoneticPr fontId="1" type="noConversion"/>
  </si>
  <si>
    <t>非常不同意與不同意百分比</t>
    <phoneticPr fontId="1" type="noConversion"/>
  </si>
  <si>
    <t>我聽說過或見過電子菸。</t>
  </si>
  <si>
    <t>我相信電子菸不會成癮。</t>
  </si>
  <si>
    <t>含有尼古丁和香料的電子菸，對身體健康無害。</t>
  </si>
  <si>
    <t>電子菸能協助紙菸成癮者成功戒菸。</t>
  </si>
  <si>
    <t>電子菸能降低全體吸菸者的總人數。</t>
  </si>
  <si>
    <t>電子菸沒有二手菸問題，不會導致肺癌。</t>
  </si>
  <si>
    <t>為了減低紙菸使用者死亡率，政府應開放電子菸。</t>
  </si>
  <si>
    <t xml:space="preserve"> 政府應該完全禁止電子菸販賣使用。</t>
  </si>
  <si>
    <t>我會因為朋友的鼓勵而去吸食電子菸</t>
  </si>
  <si>
    <t>我認為吸食電子菸會讓人看起來更有吸引力</t>
  </si>
  <si>
    <t>我對於電子菸的知識來源是學校宣導。</t>
  </si>
  <si>
    <t>有機會我會販賣沒有尼古丁及焦油的電子菸。</t>
  </si>
  <si>
    <t>若喜歡的偶像吸電子菸會讓我也想嘗試。</t>
  </si>
  <si>
    <t>看到遠離毒害的海報能讓我拒絕接觸電子菸。</t>
  </si>
  <si>
    <t>我會因為專家的解說而不接觸電子菸。</t>
  </si>
  <si>
    <t>我會因為網路訊息而不接觸電子菸。</t>
  </si>
  <si>
    <t>我會因為新聞報導而不接觸電子菸。</t>
  </si>
</sst>
</file>

<file path=xl/styles.xml><?xml version="1.0" encoding="utf-8"?>
<styleSheet xmlns="http://schemas.openxmlformats.org/spreadsheetml/2006/main">
  <numFmts count="1">
    <numFmt numFmtId="176" formatCode="0_);[Red]\(0\)"/>
  </numFmts>
  <fonts count="3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9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2" fillId="0" borderId="0" xfId="0" applyFo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plotArea>
      <c:layout/>
      <c:barChart>
        <c:barDir val="col"/>
        <c:grouping val="clustered"/>
        <c:ser>
          <c:idx val="0"/>
          <c:order val="0"/>
          <c:tx>
            <c:strRef>
              <c:f>'1'!$B$7</c:f>
              <c:strCache>
                <c:ptCount val="1"/>
                <c:pt idx="0">
                  <c:v>七年級</c:v>
                </c:pt>
              </c:strCache>
            </c:strRef>
          </c:tx>
          <c:cat>
            <c:strRef>
              <c:f>'1'!$A$8:$A$14</c:f>
              <c:strCache>
                <c:ptCount val="7"/>
                <c:pt idx="0">
                  <c:v>非常不同意百分比</c:v>
                </c:pt>
                <c:pt idx="1">
                  <c:v>不同意百分比</c:v>
                </c:pt>
                <c:pt idx="2">
                  <c:v>同意百分比</c:v>
                </c:pt>
                <c:pt idx="3">
                  <c:v>非常同意百分比</c:v>
                </c:pt>
                <c:pt idx="5">
                  <c:v>非常不同意與不同意百分比</c:v>
                </c:pt>
                <c:pt idx="6">
                  <c:v>非常同意與同意百分比</c:v>
                </c:pt>
              </c:strCache>
            </c:strRef>
          </c:cat>
          <c:val>
            <c:numRef>
              <c:f>'1'!$B$8:$B$14</c:f>
              <c:numCache>
                <c:formatCode>General</c:formatCode>
                <c:ptCount val="7"/>
                <c:pt idx="0">
                  <c:v>3</c:v>
                </c:pt>
                <c:pt idx="1">
                  <c:v>3</c:v>
                </c:pt>
                <c:pt idx="2">
                  <c:v>25</c:v>
                </c:pt>
                <c:pt idx="3">
                  <c:v>69</c:v>
                </c:pt>
                <c:pt idx="5">
                  <c:v>6</c:v>
                </c:pt>
                <c:pt idx="6">
                  <c:v>94</c:v>
                </c:pt>
              </c:numCache>
            </c:numRef>
          </c:val>
        </c:ser>
        <c:ser>
          <c:idx val="1"/>
          <c:order val="1"/>
          <c:tx>
            <c:strRef>
              <c:f>'1'!$C$7</c:f>
              <c:strCache>
                <c:ptCount val="1"/>
                <c:pt idx="0">
                  <c:v>八年級</c:v>
                </c:pt>
              </c:strCache>
            </c:strRef>
          </c:tx>
          <c:cat>
            <c:strRef>
              <c:f>'1'!$A$8:$A$14</c:f>
              <c:strCache>
                <c:ptCount val="7"/>
                <c:pt idx="0">
                  <c:v>非常不同意百分比</c:v>
                </c:pt>
                <c:pt idx="1">
                  <c:v>不同意百分比</c:v>
                </c:pt>
                <c:pt idx="2">
                  <c:v>同意百分比</c:v>
                </c:pt>
                <c:pt idx="3">
                  <c:v>非常同意百分比</c:v>
                </c:pt>
                <c:pt idx="5">
                  <c:v>非常不同意與不同意百分比</c:v>
                </c:pt>
                <c:pt idx="6">
                  <c:v>非常同意與同意百分比</c:v>
                </c:pt>
              </c:strCache>
            </c:strRef>
          </c:cat>
          <c:val>
            <c:numRef>
              <c:f>'1'!$C$8:$C$14</c:f>
              <c:numCache>
                <c:formatCode>General</c:formatCode>
                <c:ptCount val="7"/>
                <c:pt idx="0">
                  <c:v>3</c:v>
                </c:pt>
                <c:pt idx="1">
                  <c:v>3</c:v>
                </c:pt>
                <c:pt idx="2">
                  <c:v>45</c:v>
                </c:pt>
                <c:pt idx="3">
                  <c:v>50</c:v>
                </c:pt>
                <c:pt idx="5">
                  <c:v>5</c:v>
                </c:pt>
                <c:pt idx="6">
                  <c:v>95</c:v>
                </c:pt>
              </c:numCache>
            </c:numRef>
          </c:val>
        </c:ser>
        <c:ser>
          <c:idx val="2"/>
          <c:order val="2"/>
          <c:tx>
            <c:strRef>
              <c:f>'1'!$D$7</c:f>
              <c:strCache>
                <c:ptCount val="1"/>
                <c:pt idx="0">
                  <c:v>九年級</c:v>
                </c:pt>
              </c:strCache>
            </c:strRef>
          </c:tx>
          <c:cat>
            <c:strRef>
              <c:f>'1'!$A$8:$A$14</c:f>
              <c:strCache>
                <c:ptCount val="7"/>
                <c:pt idx="0">
                  <c:v>非常不同意百分比</c:v>
                </c:pt>
                <c:pt idx="1">
                  <c:v>不同意百分比</c:v>
                </c:pt>
                <c:pt idx="2">
                  <c:v>同意百分比</c:v>
                </c:pt>
                <c:pt idx="3">
                  <c:v>非常同意百分比</c:v>
                </c:pt>
                <c:pt idx="5">
                  <c:v>非常不同意與不同意百分比</c:v>
                </c:pt>
                <c:pt idx="6">
                  <c:v>非常同意與同意百分比</c:v>
                </c:pt>
              </c:strCache>
            </c:strRef>
          </c:cat>
          <c:val>
            <c:numRef>
              <c:f>'1'!$D$8:$D$14</c:f>
              <c:numCache>
                <c:formatCode>General</c:formatCode>
                <c:ptCount val="7"/>
                <c:pt idx="0">
                  <c:v>3</c:v>
                </c:pt>
                <c:pt idx="1">
                  <c:v>3</c:v>
                </c:pt>
                <c:pt idx="2">
                  <c:v>25</c:v>
                </c:pt>
                <c:pt idx="3">
                  <c:v>69</c:v>
                </c:pt>
                <c:pt idx="5">
                  <c:v>6</c:v>
                </c:pt>
                <c:pt idx="6">
                  <c:v>94</c:v>
                </c:pt>
              </c:numCache>
            </c:numRef>
          </c:val>
        </c:ser>
        <c:axId val="135354240"/>
        <c:axId val="135355776"/>
      </c:barChart>
      <c:catAx>
        <c:axId val="135354240"/>
        <c:scaling>
          <c:orientation val="minMax"/>
        </c:scaling>
        <c:axPos val="b"/>
        <c:tickLblPos val="nextTo"/>
        <c:crossAx val="135355776"/>
        <c:crosses val="autoZero"/>
        <c:auto val="1"/>
        <c:lblAlgn val="ctr"/>
        <c:lblOffset val="100"/>
      </c:catAx>
      <c:valAx>
        <c:axId val="135355776"/>
        <c:scaling>
          <c:orientation val="minMax"/>
        </c:scaling>
        <c:axPos val="l"/>
        <c:majorGridlines/>
        <c:numFmt formatCode="General" sourceLinked="1"/>
        <c:tickLblPos val="nextTo"/>
        <c:crossAx val="13535424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plotArea>
      <c:layout/>
      <c:barChart>
        <c:barDir val="col"/>
        <c:grouping val="clustered"/>
        <c:ser>
          <c:idx val="0"/>
          <c:order val="0"/>
          <c:tx>
            <c:strRef>
              <c:f>'10'!$B$7</c:f>
              <c:strCache>
                <c:ptCount val="1"/>
                <c:pt idx="0">
                  <c:v>七年級</c:v>
                </c:pt>
              </c:strCache>
            </c:strRef>
          </c:tx>
          <c:cat>
            <c:strRef>
              <c:f>'10'!$A$8:$A$14</c:f>
              <c:strCache>
                <c:ptCount val="7"/>
                <c:pt idx="0">
                  <c:v>非常不同意百分比</c:v>
                </c:pt>
                <c:pt idx="1">
                  <c:v>不同意百分比</c:v>
                </c:pt>
                <c:pt idx="2">
                  <c:v>同意百分比</c:v>
                </c:pt>
                <c:pt idx="3">
                  <c:v>非常同意百分比</c:v>
                </c:pt>
                <c:pt idx="5">
                  <c:v>非常不同意與不同意百分比</c:v>
                </c:pt>
                <c:pt idx="6">
                  <c:v>非常同意與同意百分比</c:v>
                </c:pt>
              </c:strCache>
            </c:strRef>
          </c:cat>
          <c:val>
            <c:numRef>
              <c:f>'10'!$B$8:$B$14</c:f>
              <c:numCache>
                <c:formatCode>General</c:formatCode>
                <c:ptCount val="7"/>
                <c:pt idx="0">
                  <c:v>69</c:v>
                </c:pt>
                <c:pt idx="1">
                  <c:v>22</c:v>
                </c:pt>
                <c:pt idx="2">
                  <c:v>6</c:v>
                </c:pt>
                <c:pt idx="3">
                  <c:v>3</c:v>
                </c:pt>
                <c:pt idx="5">
                  <c:v>91</c:v>
                </c:pt>
                <c:pt idx="6">
                  <c:v>9</c:v>
                </c:pt>
              </c:numCache>
            </c:numRef>
          </c:val>
        </c:ser>
        <c:ser>
          <c:idx val="1"/>
          <c:order val="1"/>
          <c:tx>
            <c:strRef>
              <c:f>'10'!$C$7</c:f>
              <c:strCache>
                <c:ptCount val="1"/>
                <c:pt idx="0">
                  <c:v>八年級</c:v>
                </c:pt>
              </c:strCache>
            </c:strRef>
          </c:tx>
          <c:cat>
            <c:strRef>
              <c:f>'10'!$A$8:$A$14</c:f>
              <c:strCache>
                <c:ptCount val="7"/>
                <c:pt idx="0">
                  <c:v>非常不同意百分比</c:v>
                </c:pt>
                <c:pt idx="1">
                  <c:v>不同意百分比</c:v>
                </c:pt>
                <c:pt idx="2">
                  <c:v>同意百分比</c:v>
                </c:pt>
                <c:pt idx="3">
                  <c:v>非常同意百分比</c:v>
                </c:pt>
                <c:pt idx="5">
                  <c:v>非常不同意與不同意百分比</c:v>
                </c:pt>
                <c:pt idx="6">
                  <c:v>非常同意與同意百分比</c:v>
                </c:pt>
              </c:strCache>
            </c:strRef>
          </c:cat>
          <c:val>
            <c:numRef>
              <c:f>'10'!$C$8:$C$14</c:f>
              <c:numCache>
                <c:formatCode>General</c:formatCode>
                <c:ptCount val="7"/>
                <c:pt idx="0">
                  <c:v>74</c:v>
                </c:pt>
                <c:pt idx="1">
                  <c:v>16</c:v>
                </c:pt>
                <c:pt idx="2">
                  <c:v>5</c:v>
                </c:pt>
                <c:pt idx="3">
                  <c:v>5</c:v>
                </c:pt>
                <c:pt idx="5">
                  <c:v>89</c:v>
                </c:pt>
                <c:pt idx="6">
                  <c:v>11</c:v>
                </c:pt>
              </c:numCache>
            </c:numRef>
          </c:val>
        </c:ser>
        <c:ser>
          <c:idx val="2"/>
          <c:order val="2"/>
          <c:tx>
            <c:strRef>
              <c:f>'10'!$D$7</c:f>
              <c:strCache>
                <c:ptCount val="1"/>
                <c:pt idx="0">
                  <c:v>九年級</c:v>
                </c:pt>
              </c:strCache>
            </c:strRef>
          </c:tx>
          <c:cat>
            <c:strRef>
              <c:f>'10'!$A$8:$A$14</c:f>
              <c:strCache>
                <c:ptCount val="7"/>
                <c:pt idx="0">
                  <c:v>非常不同意百分比</c:v>
                </c:pt>
                <c:pt idx="1">
                  <c:v>不同意百分比</c:v>
                </c:pt>
                <c:pt idx="2">
                  <c:v>同意百分比</c:v>
                </c:pt>
                <c:pt idx="3">
                  <c:v>非常同意百分比</c:v>
                </c:pt>
                <c:pt idx="5">
                  <c:v>非常不同意與不同意百分比</c:v>
                </c:pt>
                <c:pt idx="6">
                  <c:v>非常同意與同意百分比</c:v>
                </c:pt>
              </c:strCache>
            </c:strRef>
          </c:cat>
          <c:val>
            <c:numRef>
              <c:f>'10'!$D$8:$D$14</c:f>
              <c:numCache>
                <c:formatCode>General</c:formatCode>
                <c:ptCount val="7"/>
                <c:pt idx="0">
                  <c:v>69</c:v>
                </c:pt>
                <c:pt idx="1">
                  <c:v>31</c:v>
                </c:pt>
                <c:pt idx="2">
                  <c:v>0</c:v>
                </c:pt>
                <c:pt idx="3">
                  <c:v>0</c:v>
                </c:pt>
                <c:pt idx="5">
                  <c:v>100</c:v>
                </c:pt>
                <c:pt idx="6">
                  <c:v>0</c:v>
                </c:pt>
              </c:numCache>
            </c:numRef>
          </c:val>
        </c:ser>
        <c:axId val="138910336"/>
        <c:axId val="139012736"/>
      </c:barChart>
      <c:catAx>
        <c:axId val="138910336"/>
        <c:scaling>
          <c:orientation val="minMax"/>
        </c:scaling>
        <c:axPos val="b"/>
        <c:tickLblPos val="nextTo"/>
        <c:crossAx val="139012736"/>
        <c:crosses val="autoZero"/>
        <c:auto val="1"/>
        <c:lblAlgn val="ctr"/>
        <c:lblOffset val="100"/>
      </c:catAx>
      <c:valAx>
        <c:axId val="139012736"/>
        <c:scaling>
          <c:orientation val="minMax"/>
        </c:scaling>
        <c:axPos val="l"/>
        <c:majorGridlines/>
        <c:numFmt formatCode="General" sourceLinked="1"/>
        <c:tickLblPos val="nextTo"/>
        <c:crossAx val="13891033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plotArea>
      <c:layout/>
      <c:barChart>
        <c:barDir val="col"/>
        <c:grouping val="clustered"/>
        <c:ser>
          <c:idx val="0"/>
          <c:order val="0"/>
          <c:tx>
            <c:strRef>
              <c:f>'11'!$B$7</c:f>
              <c:strCache>
                <c:ptCount val="1"/>
                <c:pt idx="0">
                  <c:v>七年級</c:v>
                </c:pt>
              </c:strCache>
            </c:strRef>
          </c:tx>
          <c:cat>
            <c:strRef>
              <c:f>'11'!$A$8:$A$14</c:f>
              <c:strCache>
                <c:ptCount val="7"/>
                <c:pt idx="0">
                  <c:v>非常不同意百分比</c:v>
                </c:pt>
                <c:pt idx="1">
                  <c:v>不同意百分比</c:v>
                </c:pt>
                <c:pt idx="2">
                  <c:v>同意百分比</c:v>
                </c:pt>
                <c:pt idx="3">
                  <c:v>非常同意百分比</c:v>
                </c:pt>
                <c:pt idx="5">
                  <c:v>非常不同意與不同意百分比</c:v>
                </c:pt>
                <c:pt idx="6">
                  <c:v>非常同意與同意百分比</c:v>
                </c:pt>
              </c:strCache>
            </c:strRef>
          </c:cat>
          <c:val>
            <c:numRef>
              <c:f>'11'!$B$8:$B$14</c:f>
              <c:numCache>
                <c:formatCode>General</c:formatCode>
                <c:ptCount val="7"/>
                <c:pt idx="0">
                  <c:v>22</c:v>
                </c:pt>
                <c:pt idx="1">
                  <c:v>22</c:v>
                </c:pt>
                <c:pt idx="2">
                  <c:v>22</c:v>
                </c:pt>
                <c:pt idx="3">
                  <c:v>34</c:v>
                </c:pt>
                <c:pt idx="5">
                  <c:v>44</c:v>
                </c:pt>
                <c:pt idx="6">
                  <c:v>56.000000000000007</c:v>
                </c:pt>
              </c:numCache>
            </c:numRef>
          </c:val>
        </c:ser>
        <c:ser>
          <c:idx val="1"/>
          <c:order val="1"/>
          <c:tx>
            <c:strRef>
              <c:f>'11'!$C$7</c:f>
              <c:strCache>
                <c:ptCount val="1"/>
                <c:pt idx="0">
                  <c:v>八年級</c:v>
                </c:pt>
              </c:strCache>
            </c:strRef>
          </c:tx>
          <c:cat>
            <c:strRef>
              <c:f>'11'!$A$8:$A$14</c:f>
              <c:strCache>
                <c:ptCount val="7"/>
                <c:pt idx="0">
                  <c:v>非常不同意百分比</c:v>
                </c:pt>
                <c:pt idx="1">
                  <c:v>不同意百分比</c:v>
                </c:pt>
                <c:pt idx="2">
                  <c:v>同意百分比</c:v>
                </c:pt>
                <c:pt idx="3">
                  <c:v>非常同意百分比</c:v>
                </c:pt>
                <c:pt idx="5">
                  <c:v>非常不同意與不同意百分比</c:v>
                </c:pt>
                <c:pt idx="6">
                  <c:v>非常同意與同意百分比</c:v>
                </c:pt>
              </c:strCache>
            </c:strRef>
          </c:cat>
          <c:val>
            <c:numRef>
              <c:f>'11'!$C$8:$C$14</c:f>
              <c:numCache>
                <c:formatCode>General</c:formatCode>
                <c:ptCount val="7"/>
                <c:pt idx="0">
                  <c:v>8</c:v>
                </c:pt>
                <c:pt idx="1">
                  <c:v>13</c:v>
                </c:pt>
                <c:pt idx="2">
                  <c:v>39</c:v>
                </c:pt>
                <c:pt idx="3">
                  <c:v>39</c:v>
                </c:pt>
                <c:pt idx="5">
                  <c:v>21</c:v>
                </c:pt>
                <c:pt idx="6">
                  <c:v>79</c:v>
                </c:pt>
              </c:numCache>
            </c:numRef>
          </c:val>
        </c:ser>
        <c:ser>
          <c:idx val="2"/>
          <c:order val="2"/>
          <c:tx>
            <c:strRef>
              <c:f>'11'!$D$7</c:f>
              <c:strCache>
                <c:ptCount val="1"/>
                <c:pt idx="0">
                  <c:v>九年級</c:v>
                </c:pt>
              </c:strCache>
            </c:strRef>
          </c:tx>
          <c:cat>
            <c:strRef>
              <c:f>'11'!$A$8:$A$14</c:f>
              <c:strCache>
                <c:ptCount val="7"/>
                <c:pt idx="0">
                  <c:v>非常不同意百分比</c:v>
                </c:pt>
                <c:pt idx="1">
                  <c:v>不同意百分比</c:v>
                </c:pt>
                <c:pt idx="2">
                  <c:v>同意百分比</c:v>
                </c:pt>
                <c:pt idx="3">
                  <c:v>非常同意百分比</c:v>
                </c:pt>
                <c:pt idx="5">
                  <c:v>非常不同意與不同意百分比</c:v>
                </c:pt>
                <c:pt idx="6">
                  <c:v>非常同意與同意百分比</c:v>
                </c:pt>
              </c:strCache>
            </c:strRef>
          </c:cat>
          <c:val>
            <c:numRef>
              <c:f>'11'!$D$8:$D$14</c:f>
              <c:numCache>
                <c:formatCode>General</c:formatCode>
                <c:ptCount val="7"/>
                <c:pt idx="0">
                  <c:v>6</c:v>
                </c:pt>
                <c:pt idx="1">
                  <c:v>22</c:v>
                </c:pt>
                <c:pt idx="2">
                  <c:v>31</c:v>
                </c:pt>
                <c:pt idx="3">
                  <c:v>42</c:v>
                </c:pt>
                <c:pt idx="5">
                  <c:v>28.000000000000004</c:v>
                </c:pt>
                <c:pt idx="6">
                  <c:v>72</c:v>
                </c:pt>
              </c:numCache>
            </c:numRef>
          </c:val>
        </c:ser>
        <c:axId val="139016448"/>
        <c:axId val="199449600"/>
      </c:barChart>
      <c:catAx>
        <c:axId val="139016448"/>
        <c:scaling>
          <c:orientation val="minMax"/>
        </c:scaling>
        <c:axPos val="b"/>
        <c:tickLblPos val="nextTo"/>
        <c:crossAx val="199449600"/>
        <c:crosses val="autoZero"/>
        <c:auto val="1"/>
        <c:lblAlgn val="ctr"/>
        <c:lblOffset val="100"/>
      </c:catAx>
      <c:valAx>
        <c:axId val="199449600"/>
        <c:scaling>
          <c:orientation val="minMax"/>
        </c:scaling>
        <c:axPos val="l"/>
        <c:majorGridlines/>
        <c:numFmt formatCode="General" sourceLinked="1"/>
        <c:tickLblPos val="nextTo"/>
        <c:crossAx val="13901644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plotArea>
      <c:layout/>
      <c:barChart>
        <c:barDir val="col"/>
        <c:grouping val="clustered"/>
        <c:ser>
          <c:idx val="0"/>
          <c:order val="0"/>
          <c:tx>
            <c:strRef>
              <c:f>'12'!$B$7</c:f>
              <c:strCache>
                <c:ptCount val="1"/>
                <c:pt idx="0">
                  <c:v>七年級</c:v>
                </c:pt>
              </c:strCache>
            </c:strRef>
          </c:tx>
          <c:cat>
            <c:strRef>
              <c:f>'12'!$A$8:$A$14</c:f>
              <c:strCache>
                <c:ptCount val="7"/>
                <c:pt idx="0">
                  <c:v>非常不同意百分比</c:v>
                </c:pt>
                <c:pt idx="1">
                  <c:v>不同意百分比</c:v>
                </c:pt>
                <c:pt idx="2">
                  <c:v>同意百分比</c:v>
                </c:pt>
                <c:pt idx="3">
                  <c:v>非常同意百分比</c:v>
                </c:pt>
                <c:pt idx="5">
                  <c:v>非常不同意與不同意百分比</c:v>
                </c:pt>
                <c:pt idx="6">
                  <c:v>非常同意與同意百分比</c:v>
                </c:pt>
              </c:strCache>
            </c:strRef>
          </c:cat>
          <c:val>
            <c:numRef>
              <c:f>'12'!$B$8:$B$14</c:f>
              <c:numCache>
                <c:formatCode>General</c:formatCode>
                <c:ptCount val="7"/>
                <c:pt idx="0">
                  <c:v>53</c:v>
                </c:pt>
                <c:pt idx="1">
                  <c:v>34</c:v>
                </c:pt>
                <c:pt idx="2">
                  <c:v>3</c:v>
                </c:pt>
                <c:pt idx="3">
                  <c:v>9</c:v>
                </c:pt>
                <c:pt idx="5">
                  <c:v>88</c:v>
                </c:pt>
                <c:pt idx="6">
                  <c:v>13</c:v>
                </c:pt>
              </c:numCache>
            </c:numRef>
          </c:val>
        </c:ser>
        <c:ser>
          <c:idx val="1"/>
          <c:order val="1"/>
          <c:tx>
            <c:strRef>
              <c:f>'12'!$C$7</c:f>
              <c:strCache>
                <c:ptCount val="1"/>
                <c:pt idx="0">
                  <c:v>八年級</c:v>
                </c:pt>
              </c:strCache>
            </c:strRef>
          </c:tx>
          <c:cat>
            <c:strRef>
              <c:f>'12'!$A$8:$A$14</c:f>
              <c:strCache>
                <c:ptCount val="7"/>
                <c:pt idx="0">
                  <c:v>非常不同意百分比</c:v>
                </c:pt>
                <c:pt idx="1">
                  <c:v>不同意百分比</c:v>
                </c:pt>
                <c:pt idx="2">
                  <c:v>同意百分比</c:v>
                </c:pt>
                <c:pt idx="3">
                  <c:v>非常同意百分比</c:v>
                </c:pt>
                <c:pt idx="5">
                  <c:v>非常不同意與不同意百分比</c:v>
                </c:pt>
                <c:pt idx="6">
                  <c:v>非常同意與同意百分比</c:v>
                </c:pt>
              </c:strCache>
            </c:strRef>
          </c:cat>
          <c:val>
            <c:numRef>
              <c:f>'12'!$C$8:$C$14</c:f>
              <c:numCache>
                <c:formatCode>General</c:formatCode>
                <c:ptCount val="7"/>
                <c:pt idx="0">
                  <c:v>79</c:v>
                </c:pt>
                <c:pt idx="1">
                  <c:v>16</c:v>
                </c:pt>
                <c:pt idx="2">
                  <c:v>3</c:v>
                </c:pt>
                <c:pt idx="3">
                  <c:v>3</c:v>
                </c:pt>
                <c:pt idx="5">
                  <c:v>95</c:v>
                </c:pt>
                <c:pt idx="6">
                  <c:v>5</c:v>
                </c:pt>
              </c:numCache>
            </c:numRef>
          </c:val>
        </c:ser>
        <c:ser>
          <c:idx val="2"/>
          <c:order val="2"/>
          <c:tx>
            <c:strRef>
              <c:f>'12'!$D$7</c:f>
              <c:strCache>
                <c:ptCount val="1"/>
                <c:pt idx="0">
                  <c:v>九年級</c:v>
                </c:pt>
              </c:strCache>
            </c:strRef>
          </c:tx>
          <c:cat>
            <c:strRef>
              <c:f>'12'!$A$8:$A$14</c:f>
              <c:strCache>
                <c:ptCount val="7"/>
                <c:pt idx="0">
                  <c:v>非常不同意百分比</c:v>
                </c:pt>
                <c:pt idx="1">
                  <c:v>不同意百分比</c:v>
                </c:pt>
                <c:pt idx="2">
                  <c:v>同意百分比</c:v>
                </c:pt>
                <c:pt idx="3">
                  <c:v>非常同意百分比</c:v>
                </c:pt>
                <c:pt idx="5">
                  <c:v>非常不同意與不同意百分比</c:v>
                </c:pt>
                <c:pt idx="6">
                  <c:v>非常同意與同意百分比</c:v>
                </c:pt>
              </c:strCache>
            </c:strRef>
          </c:cat>
          <c:val>
            <c:numRef>
              <c:f>'12'!$D$8:$D$14</c:f>
              <c:numCache>
                <c:formatCode>General</c:formatCode>
                <c:ptCount val="7"/>
                <c:pt idx="0">
                  <c:v>72</c:v>
                </c:pt>
                <c:pt idx="1">
                  <c:v>22</c:v>
                </c:pt>
                <c:pt idx="2">
                  <c:v>0</c:v>
                </c:pt>
                <c:pt idx="3">
                  <c:v>6</c:v>
                </c:pt>
                <c:pt idx="5">
                  <c:v>94</c:v>
                </c:pt>
                <c:pt idx="6">
                  <c:v>6</c:v>
                </c:pt>
              </c:numCache>
            </c:numRef>
          </c:val>
        </c:ser>
        <c:axId val="136959872"/>
        <c:axId val="136961408"/>
      </c:barChart>
      <c:catAx>
        <c:axId val="136959872"/>
        <c:scaling>
          <c:orientation val="minMax"/>
        </c:scaling>
        <c:axPos val="b"/>
        <c:tickLblPos val="nextTo"/>
        <c:crossAx val="136961408"/>
        <c:crosses val="autoZero"/>
        <c:auto val="1"/>
        <c:lblAlgn val="ctr"/>
        <c:lblOffset val="100"/>
      </c:catAx>
      <c:valAx>
        <c:axId val="136961408"/>
        <c:scaling>
          <c:orientation val="minMax"/>
        </c:scaling>
        <c:axPos val="l"/>
        <c:majorGridlines/>
        <c:numFmt formatCode="General" sourceLinked="1"/>
        <c:tickLblPos val="nextTo"/>
        <c:crossAx val="1369598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plotArea>
      <c:layout/>
      <c:barChart>
        <c:barDir val="col"/>
        <c:grouping val="clustered"/>
        <c:ser>
          <c:idx val="0"/>
          <c:order val="0"/>
          <c:tx>
            <c:strRef>
              <c:f>'13'!$B$7</c:f>
              <c:strCache>
                <c:ptCount val="1"/>
                <c:pt idx="0">
                  <c:v>七年級</c:v>
                </c:pt>
              </c:strCache>
            </c:strRef>
          </c:tx>
          <c:cat>
            <c:strRef>
              <c:f>'13'!$A$8:$A$14</c:f>
              <c:strCache>
                <c:ptCount val="7"/>
                <c:pt idx="0">
                  <c:v>非常不同意百分比</c:v>
                </c:pt>
                <c:pt idx="1">
                  <c:v>不同意百分比</c:v>
                </c:pt>
                <c:pt idx="2">
                  <c:v>同意百分比</c:v>
                </c:pt>
                <c:pt idx="3">
                  <c:v>非常同意百分比</c:v>
                </c:pt>
                <c:pt idx="5">
                  <c:v>非常不同意與不同意百分比</c:v>
                </c:pt>
                <c:pt idx="6">
                  <c:v>非常同意與同意百分比</c:v>
                </c:pt>
              </c:strCache>
            </c:strRef>
          </c:cat>
          <c:val>
            <c:numRef>
              <c:f>'13'!$B$8:$B$14</c:f>
              <c:numCache>
                <c:formatCode>General</c:formatCode>
                <c:ptCount val="7"/>
                <c:pt idx="0">
                  <c:v>75</c:v>
                </c:pt>
                <c:pt idx="1">
                  <c:v>25</c:v>
                </c:pt>
                <c:pt idx="2">
                  <c:v>0</c:v>
                </c:pt>
                <c:pt idx="3">
                  <c:v>0</c:v>
                </c:pt>
                <c:pt idx="5">
                  <c:v>100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'13'!$C$7</c:f>
              <c:strCache>
                <c:ptCount val="1"/>
                <c:pt idx="0">
                  <c:v>八年級</c:v>
                </c:pt>
              </c:strCache>
            </c:strRef>
          </c:tx>
          <c:cat>
            <c:strRef>
              <c:f>'13'!$A$8:$A$14</c:f>
              <c:strCache>
                <c:ptCount val="7"/>
                <c:pt idx="0">
                  <c:v>非常不同意百分比</c:v>
                </c:pt>
                <c:pt idx="1">
                  <c:v>不同意百分比</c:v>
                </c:pt>
                <c:pt idx="2">
                  <c:v>同意百分比</c:v>
                </c:pt>
                <c:pt idx="3">
                  <c:v>非常同意百分比</c:v>
                </c:pt>
                <c:pt idx="5">
                  <c:v>非常不同意與不同意百分比</c:v>
                </c:pt>
                <c:pt idx="6">
                  <c:v>非常同意與同意百分比</c:v>
                </c:pt>
              </c:strCache>
            </c:strRef>
          </c:cat>
          <c:val>
            <c:numRef>
              <c:f>'13'!$C$8:$C$14</c:f>
              <c:numCache>
                <c:formatCode>General</c:formatCode>
                <c:ptCount val="7"/>
                <c:pt idx="0">
                  <c:v>74</c:v>
                </c:pt>
                <c:pt idx="1">
                  <c:v>16</c:v>
                </c:pt>
                <c:pt idx="2">
                  <c:v>5</c:v>
                </c:pt>
                <c:pt idx="3">
                  <c:v>5</c:v>
                </c:pt>
                <c:pt idx="5">
                  <c:v>89</c:v>
                </c:pt>
                <c:pt idx="6">
                  <c:v>11</c:v>
                </c:pt>
              </c:numCache>
            </c:numRef>
          </c:val>
        </c:ser>
        <c:ser>
          <c:idx val="2"/>
          <c:order val="2"/>
          <c:tx>
            <c:strRef>
              <c:f>'13'!$D$7</c:f>
              <c:strCache>
                <c:ptCount val="1"/>
                <c:pt idx="0">
                  <c:v>九年級</c:v>
                </c:pt>
              </c:strCache>
            </c:strRef>
          </c:tx>
          <c:cat>
            <c:strRef>
              <c:f>'13'!$A$8:$A$14</c:f>
              <c:strCache>
                <c:ptCount val="7"/>
                <c:pt idx="0">
                  <c:v>非常不同意百分比</c:v>
                </c:pt>
                <c:pt idx="1">
                  <c:v>不同意百分比</c:v>
                </c:pt>
                <c:pt idx="2">
                  <c:v>同意百分比</c:v>
                </c:pt>
                <c:pt idx="3">
                  <c:v>非常同意百分比</c:v>
                </c:pt>
                <c:pt idx="5">
                  <c:v>非常不同意與不同意百分比</c:v>
                </c:pt>
                <c:pt idx="6">
                  <c:v>非常同意與同意百分比</c:v>
                </c:pt>
              </c:strCache>
            </c:strRef>
          </c:cat>
          <c:val>
            <c:numRef>
              <c:f>'13'!$D$8:$D$14</c:f>
              <c:numCache>
                <c:formatCode>General</c:formatCode>
                <c:ptCount val="7"/>
                <c:pt idx="0">
                  <c:v>78</c:v>
                </c:pt>
                <c:pt idx="1">
                  <c:v>17</c:v>
                </c:pt>
                <c:pt idx="2">
                  <c:v>6</c:v>
                </c:pt>
                <c:pt idx="3">
                  <c:v>0</c:v>
                </c:pt>
                <c:pt idx="5">
                  <c:v>94</c:v>
                </c:pt>
                <c:pt idx="6">
                  <c:v>6</c:v>
                </c:pt>
              </c:numCache>
            </c:numRef>
          </c:val>
        </c:ser>
        <c:axId val="73192960"/>
        <c:axId val="73194880"/>
      </c:barChart>
      <c:catAx>
        <c:axId val="73192960"/>
        <c:scaling>
          <c:orientation val="minMax"/>
        </c:scaling>
        <c:axPos val="b"/>
        <c:tickLblPos val="nextTo"/>
        <c:crossAx val="73194880"/>
        <c:crosses val="autoZero"/>
        <c:auto val="1"/>
        <c:lblAlgn val="ctr"/>
        <c:lblOffset val="100"/>
      </c:catAx>
      <c:valAx>
        <c:axId val="73194880"/>
        <c:scaling>
          <c:orientation val="minMax"/>
        </c:scaling>
        <c:axPos val="l"/>
        <c:majorGridlines/>
        <c:numFmt formatCode="General" sourceLinked="1"/>
        <c:tickLblPos val="nextTo"/>
        <c:crossAx val="7319296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plotArea>
      <c:layout/>
      <c:barChart>
        <c:barDir val="col"/>
        <c:grouping val="clustered"/>
        <c:ser>
          <c:idx val="0"/>
          <c:order val="0"/>
          <c:tx>
            <c:strRef>
              <c:f>'14'!$B$7</c:f>
              <c:strCache>
                <c:ptCount val="1"/>
                <c:pt idx="0">
                  <c:v>七年級</c:v>
                </c:pt>
              </c:strCache>
            </c:strRef>
          </c:tx>
          <c:cat>
            <c:strRef>
              <c:f>'14'!$A$8:$A$14</c:f>
              <c:strCache>
                <c:ptCount val="7"/>
                <c:pt idx="0">
                  <c:v>非常不同意百分比</c:v>
                </c:pt>
                <c:pt idx="1">
                  <c:v>不同意百分比</c:v>
                </c:pt>
                <c:pt idx="2">
                  <c:v>同意百分比</c:v>
                </c:pt>
                <c:pt idx="3">
                  <c:v>非常同意百分比</c:v>
                </c:pt>
                <c:pt idx="5">
                  <c:v>非常不同意與不同意百分比</c:v>
                </c:pt>
                <c:pt idx="6">
                  <c:v>非常同意與同意百分比</c:v>
                </c:pt>
              </c:strCache>
            </c:strRef>
          </c:cat>
          <c:val>
            <c:numRef>
              <c:f>'14'!$B$8:$B$14</c:f>
              <c:numCache>
                <c:formatCode>General</c:formatCode>
                <c:ptCount val="7"/>
                <c:pt idx="0">
                  <c:v>19</c:v>
                </c:pt>
                <c:pt idx="1">
                  <c:v>13</c:v>
                </c:pt>
                <c:pt idx="2">
                  <c:v>25</c:v>
                </c:pt>
                <c:pt idx="3">
                  <c:v>44</c:v>
                </c:pt>
                <c:pt idx="5">
                  <c:v>31</c:v>
                </c:pt>
                <c:pt idx="6">
                  <c:v>69</c:v>
                </c:pt>
              </c:numCache>
            </c:numRef>
          </c:val>
        </c:ser>
        <c:ser>
          <c:idx val="1"/>
          <c:order val="1"/>
          <c:tx>
            <c:strRef>
              <c:f>'14'!$C$7</c:f>
              <c:strCache>
                <c:ptCount val="1"/>
                <c:pt idx="0">
                  <c:v>八年級</c:v>
                </c:pt>
              </c:strCache>
            </c:strRef>
          </c:tx>
          <c:cat>
            <c:strRef>
              <c:f>'14'!$A$8:$A$14</c:f>
              <c:strCache>
                <c:ptCount val="7"/>
                <c:pt idx="0">
                  <c:v>非常不同意百分比</c:v>
                </c:pt>
                <c:pt idx="1">
                  <c:v>不同意百分比</c:v>
                </c:pt>
                <c:pt idx="2">
                  <c:v>同意百分比</c:v>
                </c:pt>
                <c:pt idx="3">
                  <c:v>非常同意百分比</c:v>
                </c:pt>
                <c:pt idx="5">
                  <c:v>非常不同意與不同意百分比</c:v>
                </c:pt>
                <c:pt idx="6">
                  <c:v>非常同意與同意百分比</c:v>
                </c:pt>
              </c:strCache>
            </c:strRef>
          </c:cat>
          <c:val>
            <c:numRef>
              <c:f>'14'!$C$8:$C$14</c:f>
              <c:numCache>
                <c:formatCode>General</c:formatCode>
                <c:ptCount val="7"/>
                <c:pt idx="0">
                  <c:v>11</c:v>
                </c:pt>
                <c:pt idx="1">
                  <c:v>8</c:v>
                </c:pt>
                <c:pt idx="2">
                  <c:v>34</c:v>
                </c:pt>
                <c:pt idx="3">
                  <c:v>47</c:v>
                </c:pt>
                <c:pt idx="5">
                  <c:v>18</c:v>
                </c:pt>
                <c:pt idx="6">
                  <c:v>82</c:v>
                </c:pt>
              </c:numCache>
            </c:numRef>
          </c:val>
        </c:ser>
        <c:ser>
          <c:idx val="2"/>
          <c:order val="2"/>
          <c:tx>
            <c:strRef>
              <c:f>'14'!$D$7</c:f>
              <c:strCache>
                <c:ptCount val="1"/>
                <c:pt idx="0">
                  <c:v>九年級</c:v>
                </c:pt>
              </c:strCache>
            </c:strRef>
          </c:tx>
          <c:cat>
            <c:strRef>
              <c:f>'14'!$A$8:$A$14</c:f>
              <c:strCache>
                <c:ptCount val="7"/>
                <c:pt idx="0">
                  <c:v>非常不同意百分比</c:v>
                </c:pt>
                <c:pt idx="1">
                  <c:v>不同意百分比</c:v>
                </c:pt>
                <c:pt idx="2">
                  <c:v>同意百分比</c:v>
                </c:pt>
                <c:pt idx="3">
                  <c:v>非常同意百分比</c:v>
                </c:pt>
                <c:pt idx="5">
                  <c:v>非常不同意與不同意百分比</c:v>
                </c:pt>
                <c:pt idx="6">
                  <c:v>非常同意與同意百分比</c:v>
                </c:pt>
              </c:strCache>
            </c:strRef>
          </c:cat>
          <c:val>
            <c:numRef>
              <c:f>'14'!$D$8:$D$14</c:f>
              <c:numCache>
                <c:formatCode>General</c:formatCode>
                <c:ptCount val="7"/>
                <c:pt idx="0">
                  <c:v>6</c:v>
                </c:pt>
                <c:pt idx="1">
                  <c:v>11</c:v>
                </c:pt>
                <c:pt idx="2">
                  <c:v>33</c:v>
                </c:pt>
                <c:pt idx="3">
                  <c:v>50</c:v>
                </c:pt>
                <c:pt idx="5">
                  <c:v>17</c:v>
                </c:pt>
                <c:pt idx="6">
                  <c:v>83</c:v>
                </c:pt>
              </c:numCache>
            </c:numRef>
          </c:val>
        </c:ser>
        <c:axId val="106050304"/>
        <c:axId val="109631744"/>
      </c:barChart>
      <c:catAx>
        <c:axId val="106050304"/>
        <c:scaling>
          <c:orientation val="minMax"/>
        </c:scaling>
        <c:axPos val="b"/>
        <c:tickLblPos val="nextTo"/>
        <c:crossAx val="109631744"/>
        <c:crosses val="autoZero"/>
        <c:auto val="1"/>
        <c:lblAlgn val="ctr"/>
        <c:lblOffset val="100"/>
      </c:catAx>
      <c:valAx>
        <c:axId val="109631744"/>
        <c:scaling>
          <c:orientation val="minMax"/>
        </c:scaling>
        <c:axPos val="l"/>
        <c:majorGridlines/>
        <c:numFmt formatCode="General" sourceLinked="1"/>
        <c:tickLblPos val="nextTo"/>
        <c:crossAx val="10605030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plotArea>
      <c:layout/>
      <c:barChart>
        <c:barDir val="col"/>
        <c:grouping val="clustered"/>
        <c:ser>
          <c:idx val="0"/>
          <c:order val="0"/>
          <c:tx>
            <c:strRef>
              <c:f>'15'!$B$7</c:f>
              <c:strCache>
                <c:ptCount val="1"/>
                <c:pt idx="0">
                  <c:v>七年級</c:v>
                </c:pt>
              </c:strCache>
            </c:strRef>
          </c:tx>
          <c:cat>
            <c:strRef>
              <c:f>'15'!$A$8:$A$14</c:f>
              <c:strCache>
                <c:ptCount val="7"/>
                <c:pt idx="0">
                  <c:v>非常不同意百分比</c:v>
                </c:pt>
                <c:pt idx="1">
                  <c:v>不同意百分比</c:v>
                </c:pt>
                <c:pt idx="2">
                  <c:v>同意百分比</c:v>
                </c:pt>
                <c:pt idx="3">
                  <c:v>非常同意百分比</c:v>
                </c:pt>
                <c:pt idx="5">
                  <c:v>非常不同意與不同意百分比</c:v>
                </c:pt>
                <c:pt idx="6">
                  <c:v>非常同意與同意百分比</c:v>
                </c:pt>
              </c:strCache>
            </c:strRef>
          </c:cat>
          <c:val>
            <c:numRef>
              <c:f>'15'!$B$8:$B$14</c:f>
              <c:numCache>
                <c:formatCode>General</c:formatCode>
                <c:ptCount val="7"/>
                <c:pt idx="0">
                  <c:v>9</c:v>
                </c:pt>
                <c:pt idx="1">
                  <c:v>9</c:v>
                </c:pt>
                <c:pt idx="2">
                  <c:v>28.000000000000004</c:v>
                </c:pt>
                <c:pt idx="3">
                  <c:v>53</c:v>
                </c:pt>
                <c:pt idx="5">
                  <c:v>19</c:v>
                </c:pt>
                <c:pt idx="6">
                  <c:v>81</c:v>
                </c:pt>
              </c:numCache>
            </c:numRef>
          </c:val>
        </c:ser>
        <c:ser>
          <c:idx val="1"/>
          <c:order val="1"/>
          <c:tx>
            <c:strRef>
              <c:f>'15'!$C$7</c:f>
              <c:strCache>
                <c:ptCount val="1"/>
                <c:pt idx="0">
                  <c:v>八年級</c:v>
                </c:pt>
              </c:strCache>
            </c:strRef>
          </c:tx>
          <c:cat>
            <c:strRef>
              <c:f>'15'!$A$8:$A$14</c:f>
              <c:strCache>
                <c:ptCount val="7"/>
                <c:pt idx="0">
                  <c:v>非常不同意百分比</c:v>
                </c:pt>
                <c:pt idx="1">
                  <c:v>不同意百分比</c:v>
                </c:pt>
                <c:pt idx="2">
                  <c:v>同意百分比</c:v>
                </c:pt>
                <c:pt idx="3">
                  <c:v>非常同意百分比</c:v>
                </c:pt>
                <c:pt idx="5">
                  <c:v>非常不同意與不同意百分比</c:v>
                </c:pt>
                <c:pt idx="6">
                  <c:v>非常同意與同意百分比</c:v>
                </c:pt>
              </c:strCache>
            </c:strRef>
          </c:cat>
          <c:val>
            <c:numRef>
              <c:f>'15'!$C$8:$C$14</c:f>
              <c:numCache>
                <c:formatCode>General</c:formatCode>
                <c:ptCount val="7"/>
                <c:pt idx="0">
                  <c:v>5</c:v>
                </c:pt>
                <c:pt idx="1">
                  <c:v>8</c:v>
                </c:pt>
                <c:pt idx="2">
                  <c:v>37</c:v>
                </c:pt>
                <c:pt idx="3">
                  <c:v>50</c:v>
                </c:pt>
                <c:pt idx="5">
                  <c:v>13</c:v>
                </c:pt>
                <c:pt idx="6">
                  <c:v>87</c:v>
                </c:pt>
              </c:numCache>
            </c:numRef>
          </c:val>
        </c:ser>
        <c:ser>
          <c:idx val="2"/>
          <c:order val="2"/>
          <c:tx>
            <c:strRef>
              <c:f>'15'!$D$7</c:f>
              <c:strCache>
                <c:ptCount val="1"/>
                <c:pt idx="0">
                  <c:v>九年級</c:v>
                </c:pt>
              </c:strCache>
            </c:strRef>
          </c:tx>
          <c:cat>
            <c:strRef>
              <c:f>'15'!$A$8:$A$14</c:f>
              <c:strCache>
                <c:ptCount val="7"/>
                <c:pt idx="0">
                  <c:v>非常不同意百分比</c:v>
                </c:pt>
                <c:pt idx="1">
                  <c:v>不同意百分比</c:v>
                </c:pt>
                <c:pt idx="2">
                  <c:v>同意百分比</c:v>
                </c:pt>
                <c:pt idx="3">
                  <c:v>非常同意百分比</c:v>
                </c:pt>
                <c:pt idx="5">
                  <c:v>非常不同意與不同意百分比</c:v>
                </c:pt>
                <c:pt idx="6">
                  <c:v>非常同意與同意百分比</c:v>
                </c:pt>
              </c:strCache>
            </c:strRef>
          </c:cat>
          <c:val>
            <c:numRef>
              <c:f>'15'!$D$8:$D$14</c:f>
              <c:numCache>
                <c:formatCode>General</c:formatCode>
                <c:ptCount val="7"/>
                <c:pt idx="0">
                  <c:v>3</c:v>
                </c:pt>
                <c:pt idx="1">
                  <c:v>11</c:v>
                </c:pt>
                <c:pt idx="2">
                  <c:v>42</c:v>
                </c:pt>
                <c:pt idx="3">
                  <c:v>44</c:v>
                </c:pt>
                <c:pt idx="5">
                  <c:v>14.000000000000002</c:v>
                </c:pt>
                <c:pt idx="6">
                  <c:v>86</c:v>
                </c:pt>
              </c:numCache>
            </c:numRef>
          </c:val>
        </c:ser>
        <c:axId val="222271360"/>
        <c:axId val="222272896"/>
      </c:barChart>
      <c:catAx>
        <c:axId val="222271360"/>
        <c:scaling>
          <c:orientation val="minMax"/>
        </c:scaling>
        <c:axPos val="b"/>
        <c:tickLblPos val="nextTo"/>
        <c:crossAx val="222272896"/>
        <c:crosses val="autoZero"/>
        <c:auto val="1"/>
        <c:lblAlgn val="ctr"/>
        <c:lblOffset val="100"/>
      </c:catAx>
      <c:valAx>
        <c:axId val="222272896"/>
        <c:scaling>
          <c:orientation val="minMax"/>
        </c:scaling>
        <c:axPos val="l"/>
        <c:majorGridlines/>
        <c:numFmt formatCode="General" sourceLinked="1"/>
        <c:tickLblPos val="nextTo"/>
        <c:crossAx val="22227136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plotArea>
      <c:layout/>
      <c:barChart>
        <c:barDir val="col"/>
        <c:grouping val="clustered"/>
        <c:ser>
          <c:idx val="0"/>
          <c:order val="0"/>
          <c:tx>
            <c:strRef>
              <c:f>'16'!$B$7</c:f>
              <c:strCache>
                <c:ptCount val="1"/>
                <c:pt idx="0">
                  <c:v>七年級</c:v>
                </c:pt>
              </c:strCache>
            </c:strRef>
          </c:tx>
          <c:cat>
            <c:strRef>
              <c:f>'16'!$A$8:$A$14</c:f>
              <c:strCache>
                <c:ptCount val="7"/>
                <c:pt idx="0">
                  <c:v>非常不同意百分比</c:v>
                </c:pt>
                <c:pt idx="1">
                  <c:v>不同意百分比</c:v>
                </c:pt>
                <c:pt idx="2">
                  <c:v>同意百分比</c:v>
                </c:pt>
                <c:pt idx="3">
                  <c:v>非常同意百分比</c:v>
                </c:pt>
                <c:pt idx="5">
                  <c:v>非常不同意與不同意百分比</c:v>
                </c:pt>
                <c:pt idx="6">
                  <c:v>非常同意與同意百分比</c:v>
                </c:pt>
              </c:strCache>
            </c:strRef>
          </c:cat>
          <c:val>
            <c:numRef>
              <c:f>'16'!$B$8:$B$14</c:f>
              <c:numCache>
                <c:formatCode>General</c:formatCode>
                <c:ptCount val="7"/>
                <c:pt idx="0">
                  <c:v>16</c:v>
                </c:pt>
                <c:pt idx="1">
                  <c:v>9</c:v>
                </c:pt>
                <c:pt idx="2">
                  <c:v>25</c:v>
                </c:pt>
                <c:pt idx="3">
                  <c:v>50</c:v>
                </c:pt>
                <c:pt idx="5">
                  <c:v>25</c:v>
                </c:pt>
                <c:pt idx="6">
                  <c:v>75</c:v>
                </c:pt>
              </c:numCache>
            </c:numRef>
          </c:val>
        </c:ser>
        <c:ser>
          <c:idx val="1"/>
          <c:order val="1"/>
          <c:tx>
            <c:strRef>
              <c:f>'16'!$C$7</c:f>
              <c:strCache>
                <c:ptCount val="1"/>
                <c:pt idx="0">
                  <c:v>八年級</c:v>
                </c:pt>
              </c:strCache>
            </c:strRef>
          </c:tx>
          <c:cat>
            <c:strRef>
              <c:f>'16'!$A$8:$A$14</c:f>
              <c:strCache>
                <c:ptCount val="7"/>
                <c:pt idx="0">
                  <c:v>非常不同意百分比</c:v>
                </c:pt>
                <c:pt idx="1">
                  <c:v>不同意百分比</c:v>
                </c:pt>
                <c:pt idx="2">
                  <c:v>同意百分比</c:v>
                </c:pt>
                <c:pt idx="3">
                  <c:v>非常同意百分比</c:v>
                </c:pt>
                <c:pt idx="5">
                  <c:v>非常不同意與不同意百分比</c:v>
                </c:pt>
                <c:pt idx="6">
                  <c:v>非常同意與同意百分比</c:v>
                </c:pt>
              </c:strCache>
            </c:strRef>
          </c:cat>
          <c:val>
            <c:numRef>
              <c:f>'16'!$C$8:$C$14</c:f>
              <c:numCache>
                <c:formatCode>General</c:formatCode>
                <c:ptCount val="7"/>
                <c:pt idx="0">
                  <c:v>5</c:v>
                </c:pt>
                <c:pt idx="1">
                  <c:v>8</c:v>
                </c:pt>
                <c:pt idx="2">
                  <c:v>37</c:v>
                </c:pt>
                <c:pt idx="3">
                  <c:v>50</c:v>
                </c:pt>
                <c:pt idx="5">
                  <c:v>13</c:v>
                </c:pt>
                <c:pt idx="6">
                  <c:v>87</c:v>
                </c:pt>
              </c:numCache>
            </c:numRef>
          </c:val>
        </c:ser>
        <c:ser>
          <c:idx val="2"/>
          <c:order val="2"/>
          <c:tx>
            <c:strRef>
              <c:f>'16'!$D$7</c:f>
              <c:strCache>
                <c:ptCount val="1"/>
                <c:pt idx="0">
                  <c:v>九年級</c:v>
                </c:pt>
              </c:strCache>
            </c:strRef>
          </c:tx>
          <c:cat>
            <c:strRef>
              <c:f>'16'!$A$8:$A$14</c:f>
              <c:strCache>
                <c:ptCount val="7"/>
                <c:pt idx="0">
                  <c:v>非常不同意百分比</c:v>
                </c:pt>
                <c:pt idx="1">
                  <c:v>不同意百分比</c:v>
                </c:pt>
                <c:pt idx="2">
                  <c:v>同意百分比</c:v>
                </c:pt>
                <c:pt idx="3">
                  <c:v>非常同意百分比</c:v>
                </c:pt>
                <c:pt idx="5">
                  <c:v>非常不同意與不同意百分比</c:v>
                </c:pt>
                <c:pt idx="6">
                  <c:v>非常同意與同意百分比</c:v>
                </c:pt>
              </c:strCache>
            </c:strRef>
          </c:cat>
          <c:val>
            <c:numRef>
              <c:f>'16'!$D$8:$D$14</c:f>
              <c:numCache>
                <c:formatCode>General</c:formatCode>
                <c:ptCount val="7"/>
                <c:pt idx="0">
                  <c:v>3</c:v>
                </c:pt>
                <c:pt idx="1">
                  <c:v>19</c:v>
                </c:pt>
                <c:pt idx="2">
                  <c:v>28.000000000000004</c:v>
                </c:pt>
                <c:pt idx="3">
                  <c:v>50</c:v>
                </c:pt>
                <c:pt idx="5">
                  <c:v>22</c:v>
                </c:pt>
                <c:pt idx="6">
                  <c:v>78</c:v>
                </c:pt>
              </c:numCache>
            </c:numRef>
          </c:val>
        </c:ser>
        <c:axId val="135480832"/>
        <c:axId val="135482368"/>
      </c:barChart>
      <c:catAx>
        <c:axId val="135480832"/>
        <c:scaling>
          <c:orientation val="minMax"/>
        </c:scaling>
        <c:axPos val="b"/>
        <c:tickLblPos val="nextTo"/>
        <c:crossAx val="135482368"/>
        <c:crosses val="autoZero"/>
        <c:auto val="1"/>
        <c:lblAlgn val="ctr"/>
        <c:lblOffset val="100"/>
      </c:catAx>
      <c:valAx>
        <c:axId val="135482368"/>
        <c:scaling>
          <c:orientation val="minMax"/>
        </c:scaling>
        <c:axPos val="l"/>
        <c:majorGridlines/>
        <c:numFmt formatCode="General" sourceLinked="1"/>
        <c:tickLblPos val="nextTo"/>
        <c:crossAx val="1354808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plotArea>
      <c:layout/>
      <c:barChart>
        <c:barDir val="col"/>
        <c:grouping val="clustered"/>
        <c:ser>
          <c:idx val="0"/>
          <c:order val="0"/>
          <c:tx>
            <c:strRef>
              <c:f>'17'!$B$7</c:f>
              <c:strCache>
                <c:ptCount val="1"/>
                <c:pt idx="0">
                  <c:v>七年級</c:v>
                </c:pt>
              </c:strCache>
            </c:strRef>
          </c:tx>
          <c:cat>
            <c:strRef>
              <c:f>'17'!$A$8:$A$14</c:f>
              <c:strCache>
                <c:ptCount val="7"/>
                <c:pt idx="0">
                  <c:v>非常不同意百分比</c:v>
                </c:pt>
                <c:pt idx="1">
                  <c:v>不同意百分比</c:v>
                </c:pt>
                <c:pt idx="2">
                  <c:v>同意百分比</c:v>
                </c:pt>
                <c:pt idx="3">
                  <c:v>非常同意百分比</c:v>
                </c:pt>
                <c:pt idx="5">
                  <c:v>非常不同意與不同意百分比</c:v>
                </c:pt>
                <c:pt idx="6">
                  <c:v>非常同意與同意百分比</c:v>
                </c:pt>
              </c:strCache>
            </c:strRef>
          </c:cat>
          <c:val>
            <c:numRef>
              <c:f>'17'!$B$8:$B$14</c:f>
              <c:numCache>
                <c:formatCode>General</c:formatCode>
                <c:ptCount val="7"/>
                <c:pt idx="0">
                  <c:v>9</c:v>
                </c:pt>
                <c:pt idx="1">
                  <c:v>9</c:v>
                </c:pt>
                <c:pt idx="2">
                  <c:v>31</c:v>
                </c:pt>
                <c:pt idx="3">
                  <c:v>50</c:v>
                </c:pt>
                <c:pt idx="5">
                  <c:v>19</c:v>
                </c:pt>
                <c:pt idx="6">
                  <c:v>81</c:v>
                </c:pt>
              </c:numCache>
            </c:numRef>
          </c:val>
        </c:ser>
        <c:ser>
          <c:idx val="1"/>
          <c:order val="1"/>
          <c:tx>
            <c:strRef>
              <c:f>'17'!$C$7</c:f>
              <c:strCache>
                <c:ptCount val="1"/>
                <c:pt idx="0">
                  <c:v>八年級</c:v>
                </c:pt>
              </c:strCache>
            </c:strRef>
          </c:tx>
          <c:cat>
            <c:strRef>
              <c:f>'17'!$A$8:$A$14</c:f>
              <c:strCache>
                <c:ptCount val="7"/>
                <c:pt idx="0">
                  <c:v>非常不同意百分比</c:v>
                </c:pt>
                <c:pt idx="1">
                  <c:v>不同意百分比</c:v>
                </c:pt>
                <c:pt idx="2">
                  <c:v>同意百分比</c:v>
                </c:pt>
                <c:pt idx="3">
                  <c:v>非常同意百分比</c:v>
                </c:pt>
                <c:pt idx="5">
                  <c:v>非常不同意與不同意百分比</c:v>
                </c:pt>
                <c:pt idx="6">
                  <c:v>非常同意與同意百分比</c:v>
                </c:pt>
              </c:strCache>
            </c:strRef>
          </c:cat>
          <c:val>
            <c:numRef>
              <c:f>'17'!$C$8:$C$14</c:f>
              <c:numCache>
                <c:formatCode>General</c:formatCode>
                <c:ptCount val="7"/>
                <c:pt idx="0">
                  <c:v>5</c:v>
                </c:pt>
                <c:pt idx="1">
                  <c:v>8</c:v>
                </c:pt>
                <c:pt idx="2">
                  <c:v>42</c:v>
                </c:pt>
                <c:pt idx="3">
                  <c:v>45</c:v>
                </c:pt>
                <c:pt idx="5">
                  <c:v>13</c:v>
                </c:pt>
                <c:pt idx="6">
                  <c:v>87</c:v>
                </c:pt>
              </c:numCache>
            </c:numRef>
          </c:val>
        </c:ser>
        <c:ser>
          <c:idx val="2"/>
          <c:order val="2"/>
          <c:tx>
            <c:strRef>
              <c:f>'17'!$D$7</c:f>
              <c:strCache>
                <c:ptCount val="1"/>
                <c:pt idx="0">
                  <c:v>九年級</c:v>
                </c:pt>
              </c:strCache>
            </c:strRef>
          </c:tx>
          <c:cat>
            <c:strRef>
              <c:f>'17'!$A$8:$A$14</c:f>
              <c:strCache>
                <c:ptCount val="7"/>
                <c:pt idx="0">
                  <c:v>非常不同意百分比</c:v>
                </c:pt>
                <c:pt idx="1">
                  <c:v>不同意百分比</c:v>
                </c:pt>
                <c:pt idx="2">
                  <c:v>同意百分比</c:v>
                </c:pt>
                <c:pt idx="3">
                  <c:v>非常同意百分比</c:v>
                </c:pt>
                <c:pt idx="5">
                  <c:v>非常不同意與不同意百分比</c:v>
                </c:pt>
                <c:pt idx="6">
                  <c:v>非常同意與同意百分比</c:v>
                </c:pt>
              </c:strCache>
            </c:strRef>
          </c:cat>
          <c:val>
            <c:numRef>
              <c:f>'17'!$D$8:$D$14</c:f>
              <c:numCache>
                <c:formatCode>General</c:formatCode>
                <c:ptCount val="7"/>
                <c:pt idx="0">
                  <c:v>3</c:v>
                </c:pt>
                <c:pt idx="1">
                  <c:v>19</c:v>
                </c:pt>
                <c:pt idx="2">
                  <c:v>25</c:v>
                </c:pt>
                <c:pt idx="3">
                  <c:v>53</c:v>
                </c:pt>
                <c:pt idx="5">
                  <c:v>22</c:v>
                </c:pt>
                <c:pt idx="6">
                  <c:v>78</c:v>
                </c:pt>
              </c:numCache>
            </c:numRef>
          </c:val>
        </c:ser>
        <c:axId val="112124288"/>
        <c:axId val="112125824"/>
      </c:barChart>
      <c:catAx>
        <c:axId val="112124288"/>
        <c:scaling>
          <c:orientation val="minMax"/>
        </c:scaling>
        <c:axPos val="b"/>
        <c:tickLblPos val="nextTo"/>
        <c:crossAx val="112125824"/>
        <c:crosses val="autoZero"/>
        <c:auto val="1"/>
        <c:lblAlgn val="ctr"/>
        <c:lblOffset val="100"/>
      </c:catAx>
      <c:valAx>
        <c:axId val="112125824"/>
        <c:scaling>
          <c:orientation val="minMax"/>
        </c:scaling>
        <c:axPos val="l"/>
        <c:majorGridlines/>
        <c:numFmt formatCode="General" sourceLinked="1"/>
        <c:tickLblPos val="nextTo"/>
        <c:crossAx val="1121242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plotArea>
      <c:layout/>
      <c:barChart>
        <c:barDir val="col"/>
        <c:grouping val="clustered"/>
        <c:ser>
          <c:idx val="0"/>
          <c:order val="0"/>
          <c:tx>
            <c:strRef>
              <c:f>'2'!$B$7</c:f>
              <c:strCache>
                <c:ptCount val="1"/>
                <c:pt idx="0">
                  <c:v>七年級</c:v>
                </c:pt>
              </c:strCache>
            </c:strRef>
          </c:tx>
          <c:cat>
            <c:strRef>
              <c:f>'2'!$A$8:$A$14</c:f>
              <c:strCache>
                <c:ptCount val="7"/>
                <c:pt idx="0">
                  <c:v>非常不同意百分比</c:v>
                </c:pt>
                <c:pt idx="1">
                  <c:v>不同意百分比</c:v>
                </c:pt>
                <c:pt idx="2">
                  <c:v>同意百分比</c:v>
                </c:pt>
                <c:pt idx="3">
                  <c:v>非常同意百分比</c:v>
                </c:pt>
                <c:pt idx="5">
                  <c:v>非常不同意與不同意百分比</c:v>
                </c:pt>
                <c:pt idx="6">
                  <c:v>非常同意與同意百分比</c:v>
                </c:pt>
              </c:strCache>
            </c:strRef>
          </c:cat>
          <c:val>
            <c:numRef>
              <c:f>'2'!$B$8:$B$14</c:f>
              <c:numCache>
                <c:formatCode>General</c:formatCode>
                <c:ptCount val="7"/>
                <c:pt idx="0">
                  <c:v>50</c:v>
                </c:pt>
                <c:pt idx="1">
                  <c:v>34</c:v>
                </c:pt>
                <c:pt idx="2">
                  <c:v>13</c:v>
                </c:pt>
                <c:pt idx="3">
                  <c:v>3</c:v>
                </c:pt>
                <c:pt idx="5">
                  <c:v>84</c:v>
                </c:pt>
                <c:pt idx="6">
                  <c:v>16</c:v>
                </c:pt>
              </c:numCache>
            </c:numRef>
          </c:val>
        </c:ser>
        <c:ser>
          <c:idx val="1"/>
          <c:order val="1"/>
          <c:tx>
            <c:strRef>
              <c:f>'2'!$C$7</c:f>
              <c:strCache>
                <c:ptCount val="1"/>
                <c:pt idx="0">
                  <c:v>八年級</c:v>
                </c:pt>
              </c:strCache>
            </c:strRef>
          </c:tx>
          <c:cat>
            <c:strRef>
              <c:f>'2'!$A$8:$A$14</c:f>
              <c:strCache>
                <c:ptCount val="7"/>
                <c:pt idx="0">
                  <c:v>非常不同意百分比</c:v>
                </c:pt>
                <c:pt idx="1">
                  <c:v>不同意百分比</c:v>
                </c:pt>
                <c:pt idx="2">
                  <c:v>同意百分比</c:v>
                </c:pt>
                <c:pt idx="3">
                  <c:v>非常同意百分比</c:v>
                </c:pt>
                <c:pt idx="5">
                  <c:v>非常不同意與不同意百分比</c:v>
                </c:pt>
                <c:pt idx="6">
                  <c:v>非常同意與同意百分比</c:v>
                </c:pt>
              </c:strCache>
            </c:strRef>
          </c:cat>
          <c:val>
            <c:numRef>
              <c:f>'2'!$C$8:$C$14</c:f>
              <c:numCache>
                <c:formatCode>General</c:formatCode>
                <c:ptCount val="7"/>
                <c:pt idx="0">
                  <c:v>57.999999999999993</c:v>
                </c:pt>
                <c:pt idx="1">
                  <c:v>34</c:v>
                </c:pt>
                <c:pt idx="2">
                  <c:v>5</c:v>
                </c:pt>
                <c:pt idx="3">
                  <c:v>3</c:v>
                </c:pt>
                <c:pt idx="5">
                  <c:v>92</c:v>
                </c:pt>
                <c:pt idx="6">
                  <c:v>8</c:v>
                </c:pt>
              </c:numCache>
            </c:numRef>
          </c:val>
        </c:ser>
        <c:ser>
          <c:idx val="2"/>
          <c:order val="2"/>
          <c:tx>
            <c:strRef>
              <c:f>'2'!$D$7</c:f>
              <c:strCache>
                <c:ptCount val="1"/>
                <c:pt idx="0">
                  <c:v>九年級</c:v>
                </c:pt>
              </c:strCache>
            </c:strRef>
          </c:tx>
          <c:cat>
            <c:strRef>
              <c:f>'2'!$A$8:$A$14</c:f>
              <c:strCache>
                <c:ptCount val="7"/>
                <c:pt idx="0">
                  <c:v>非常不同意百分比</c:v>
                </c:pt>
                <c:pt idx="1">
                  <c:v>不同意百分比</c:v>
                </c:pt>
                <c:pt idx="2">
                  <c:v>同意百分比</c:v>
                </c:pt>
                <c:pt idx="3">
                  <c:v>非常同意百分比</c:v>
                </c:pt>
                <c:pt idx="5">
                  <c:v>非常不同意與不同意百分比</c:v>
                </c:pt>
                <c:pt idx="6">
                  <c:v>非常同意與同意百分比</c:v>
                </c:pt>
              </c:strCache>
            </c:strRef>
          </c:cat>
          <c:val>
            <c:numRef>
              <c:f>'2'!$D$8:$D$14</c:f>
              <c:numCache>
                <c:formatCode>General</c:formatCode>
                <c:ptCount val="7"/>
                <c:pt idx="0">
                  <c:v>47</c:v>
                </c:pt>
                <c:pt idx="1">
                  <c:v>47</c:v>
                </c:pt>
                <c:pt idx="2">
                  <c:v>3</c:v>
                </c:pt>
                <c:pt idx="3">
                  <c:v>3</c:v>
                </c:pt>
                <c:pt idx="5">
                  <c:v>94</c:v>
                </c:pt>
                <c:pt idx="6">
                  <c:v>6</c:v>
                </c:pt>
              </c:numCache>
            </c:numRef>
          </c:val>
        </c:ser>
        <c:axId val="231342080"/>
        <c:axId val="231343616"/>
      </c:barChart>
      <c:catAx>
        <c:axId val="231342080"/>
        <c:scaling>
          <c:orientation val="minMax"/>
        </c:scaling>
        <c:axPos val="b"/>
        <c:tickLblPos val="nextTo"/>
        <c:crossAx val="231343616"/>
        <c:crosses val="autoZero"/>
        <c:auto val="1"/>
        <c:lblAlgn val="ctr"/>
        <c:lblOffset val="100"/>
      </c:catAx>
      <c:valAx>
        <c:axId val="231343616"/>
        <c:scaling>
          <c:orientation val="minMax"/>
        </c:scaling>
        <c:axPos val="l"/>
        <c:majorGridlines/>
        <c:numFmt formatCode="General" sourceLinked="1"/>
        <c:tickLblPos val="nextTo"/>
        <c:crossAx val="23134208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plotArea>
      <c:layout/>
      <c:barChart>
        <c:barDir val="col"/>
        <c:grouping val="clustered"/>
        <c:ser>
          <c:idx val="0"/>
          <c:order val="0"/>
          <c:tx>
            <c:strRef>
              <c:f>'3'!$B$7</c:f>
              <c:strCache>
                <c:ptCount val="1"/>
                <c:pt idx="0">
                  <c:v>七年級</c:v>
                </c:pt>
              </c:strCache>
            </c:strRef>
          </c:tx>
          <c:cat>
            <c:strRef>
              <c:f>'3'!$A$8:$A$14</c:f>
              <c:strCache>
                <c:ptCount val="7"/>
                <c:pt idx="0">
                  <c:v>非常不同意百分比</c:v>
                </c:pt>
                <c:pt idx="1">
                  <c:v>不同意百分比</c:v>
                </c:pt>
                <c:pt idx="2">
                  <c:v>同意百分比</c:v>
                </c:pt>
                <c:pt idx="3">
                  <c:v>非常同意百分比</c:v>
                </c:pt>
                <c:pt idx="5">
                  <c:v>非常不同意與不同意百分比</c:v>
                </c:pt>
                <c:pt idx="6">
                  <c:v>非常同意與同意百分比</c:v>
                </c:pt>
              </c:strCache>
            </c:strRef>
          </c:cat>
          <c:val>
            <c:numRef>
              <c:f>'3'!$B$8:$B$14</c:f>
              <c:numCache>
                <c:formatCode>General</c:formatCode>
                <c:ptCount val="7"/>
                <c:pt idx="0">
                  <c:v>53</c:v>
                </c:pt>
                <c:pt idx="1">
                  <c:v>28.000000000000004</c:v>
                </c:pt>
                <c:pt idx="2">
                  <c:v>3</c:v>
                </c:pt>
                <c:pt idx="3">
                  <c:v>16</c:v>
                </c:pt>
                <c:pt idx="5">
                  <c:v>81</c:v>
                </c:pt>
                <c:pt idx="6">
                  <c:v>19</c:v>
                </c:pt>
              </c:numCache>
            </c:numRef>
          </c:val>
        </c:ser>
        <c:ser>
          <c:idx val="1"/>
          <c:order val="1"/>
          <c:tx>
            <c:strRef>
              <c:f>'3'!$C$7</c:f>
              <c:strCache>
                <c:ptCount val="1"/>
                <c:pt idx="0">
                  <c:v>八年級</c:v>
                </c:pt>
              </c:strCache>
            </c:strRef>
          </c:tx>
          <c:cat>
            <c:strRef>
              <c:f>'3'!$A$8:$A$14</c:f>
              <c:strCache>
                <c:ptCount val="7"/>
                <c:pt idx="0">
                  <c:v>非常不同意百分比</c:v>
                </c:pt>
                <c:pt idx="1">
                  <c:v>不同意百分比</c:v>
                </c:pt>
                <c:pt idx="2">
                  <c:v>同意百分比</c:v>
                </c:pt>
                <c:pt idx="3">
                  <c:v>非常同意百分比</c:v>
                </c:pt>
                <c:pt idx="5">
                  <c:v>非常不同意與不同意百分比</c:v>
                </c:pt>
                <c:pt idx="6">
                  <c:v>非常同意與同意百分比</c:v>
                </c:pt>
              </c:strCache>
            </c:strRef>
          </c:cat>
          <c:val>
            <c:numRef>
              <c:f>'3'!$C$8:$C$14</c:f>
              <c:numCache>
                <c:formatCode>General</c:formatCode>
                <c:ptCount val="7"/>
                <c:pt idx="0">
                  <c:v>76</c:v>
                </c:pt>
                <c:pt idx="1">
                  <c:v>18</c:v>
                </c:pt>
                <c:pt idx="2">
                  <c:v>3</c:v>
                </c:pt>
                <c:pt idx="3">
                  <c:v>3</c:v>
                </c:pt>
                <c:pt idx="5">
                  <c:v>95</c:v>
                </c:pt>
                <c:pt idx="6">
                  <c:v>5</c:v>
                </c:pt>
              </c:numCache>
            </c:numRef>
          </c:val>
        </c:ser>
        <c:ser>
          <c:idx val="2"/>
          <c:order val="2"/>
          <c:tx>
            <c:strRef>
              <c:f>'3'!$D$7</c:f>
              <c:strCache>
                <c:ptCount val="1"/>
                <c:pt idx="0">
                  <c:v>九年級</c:v>
                </c:pt>
              </c:strCache>
            </c:strRef>
          </c:tx>
          <c:cat>
            <c:strRef>
              <c:f>'3'!$A$8:$A$14</c:f>
              <c:strCache>
                <c:ptCount val="7"/>
                <c:pt idx="0">
                  <c:v>非常不同意百分比</c:v>
                </c:pt>
                <c:pt idx="1">
                  <c:v>不同意百分比</c:v>
                </c:pt>
                <c:pt idx="2">
                  <c:v>同意百分比</c:v>
                </c:pt>
                <c:pt idx="3">
                  <c:v>非常同意百分比</c:v>
                </c:pt>
                <c:pt idx="5">
                  <c:v>非常不同意與不同意百分比</c:v>
                </c:pt>
                <c:pt idx="6">
                  <c:v>非常同意與同意百分比</c:v>
                </c:pt>
              </c:strCache>
            </c:strRef>
          </c:cat>
          <c:val>
            <c:numRef>
              <c:f>'3'!$D$8:$D$14</c:f>
              <c:numCache>
                <c:formatCode>General</c:formatCode>
                <c:ptCount val="7"/>
                <c:pt idx="0">
                  <c:v>67</c:v>
                </c:pt>
                <c:pt idx="1">
                  <c:v>25</c:v>
                </c:pt>
                <c:pt idx="2">
                  <c:v>3</c:v>
                </c:pt>
                <c:pt idx="3">
                  <c:v>6</c:v>
                </c:pt>
                <c:pt idx="5">
                  <c:v>92</c:v>
                </c:pt>
                <c:pt idx="6">
                  <c:v>8</c:v>
                </c:pt>
              </c:numCache>
            </c:numRef>
          </c:val>
        </c:ser>
        <c:axId val="132017152"/>
        <c:axId val="132387968"/>
      </c:barChart>
      <c:catAx>
        <c:axId val="132017152"/>
        <c:scaling>
          <c:orientation val="minMax"/>
        </c:scaling>
        <c:axPos val="b"/>
        <c:tickLblPos val="nextTo"/>
        <c:crossAx val="132387968"/>
        <c:crosses val="autoZero"/>
        <c:auto val="1"/>
        <c:lblAlgn val="ctr"/>
        <c:lblOffset val="100"/>
      </c:catAx>
      <c:valAx>
        <c:axId val="132387968"/>
        <c:scaling>
          <c:orientation val="minMax"/>
        </c:scaling>
        <c:axPos val="l"/>
        <c:majorGridlines/>
        <c:numFmt formatCode="General" sourceLinked="1"/>
        <c:tickLblPos val="nextTo"/>
        <c:crossAx val="13201715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plotArea>
      <c:layout/>
      <c:barChart>
        <c:barDir val="col"/>
        <c:grouping val="clustered"/>
        <c:ser>
          <c:idx val="0"/>
          <c:order val="0"/>
          <c:tx>
            <c:strRef>
              <c:f>'4'!$B$7</c:f>
              <c:strCache>
                <c:ptCount val="1"/>
                <c:pt idx="0">
                  <c:v>七年級</c:v>
                </c:pt>
              </c:strCache>
            </c:strRef>
          </c:tx>
          <c:cat>
            <c:strRef>
              <c:f>'4'!$A$8:$A$14</c:f>
              <c:strCache>
                <c:ptCount val="7"/>
                <c:pt idx="0">
                  <c:v>非常不同意百分比</c:v>
                </c:pt>
                <c:pt idx="1">
                  <c:v>不同意百分比</c:v>
                </c:pt>
                <c:pt idx="2">
                  <c:v>同意百分比</c:v>
                </c:pt>
                <c:pt idx="3">
                  <c:v>非常同意百分比</c:v>
                </c:pt>
                <c:pt idx="5">
                  <c:v>非常不同意與不同意百分比</c:v>
                </c:pt>
                <c:pt idx="6">
                  <c:v>非常同意與同意百分比</c:v>
                </c:pt>
              </c:strCache>
            </c:strRef>
          </c:cat>
          <c:val>
            <c:numRef>
              <c:f>'4'!$B$8:$B$14</c:f>
              <c:numCache>
                <c:formatCode>General</c:formatCode>
                <c:ptCount val="7"/>
                <c:pt idx="0">
                  <c:v>41</c:v>
                </c:pt>
                <c:pt idx="1">
                  <c:v>38</c:v>
                </c:pt>
                <c:pt idx="2">
                  <c:v>16</c:v>
                </c:pt>
                <c:pt idx="3">
                  <c:v>6</c:v>
                </c:pt>
                <c:pt idx="5">
                  <c:v>78</c:v>
                </c:pt>
                <c:pt idx="6">
                  <c:v>22</c:v>
                </c:pt>
              </c:numCache>
            </c:numRef>
          </c:val>
        </c:ser>
        <c:ser>
          <c:idx val="1"/>
          <c:order val="1"/>
          <c:tx>
            <c:strRef>
              <c:f>'4'!$C$7</c:f>
              <c:strCache>
                <c:ptCount val="1"/>
                <c:pt idx="0">
                  <c:v>八年級</c:v>
                </c:pt>
              </c:strCache>
            </c:strRef>
          </c:tx>
          <c:cat>
            <c:strRef>
              <c:f>'4'!$A$8:$A$14</c:f>
              <c:strCache>
                <c:ptCount val="7"/>
                <c:pt idx="0">
                  <c:v>非常不同意百分比</c:v>
                </c:pt>
                <c:pt idx="1">
                  <c:v>不同意百分比</c:v>
                </c:pt>
                <c:pt idx="2">
                  <c:v>同意百分比</c:v>
                </c:pt>
                <c:pt idx="3">
                  <c:v>非常同意百分比</c:v>
                </c:pt>
                <c:pt idx="5">
                  <c:v>非常不同意與不同意百分比</c:v>
                </c:pt>
                <c:pt idx="6">
                  <c:v>非常同意與同意百分比</c:v>
                </c:pt>
              </c:strCache>
            </c:strRef>
          </c:cat>
          <c:val>
            <c:numRef>
              <c:f>'4'!$C$8:$C$14</c:f>
              <c:numCache>
                <c:formatCode>General</c:formatCode>
                <c:ptCount val="7"/>
                <c:pt idx="0">
                  <c:v>50</c:v>
                </c:pt>
                <c:pt idx="1">
                  <c:v>37</c:v>
                </c:pt>
                <c:pt idx="2">
                  <c:v>11</c:v>
                </c:pt>
                <c:pt idx="3">
                  <c:v>3</c:v>
                </c:pt>
                <c:pt idx="5">
                  <c:v>87</c:v>
                </c:pt>
                <c:pt idx="6">
                  <c:v>13</c:v>
                </c:pt>
              </c:numCache>
            </c:numRef>
          </c:val>
        </c:ser>
        <c:ser>
          <c:idx val="2"/>
          <c:order val="2"/>
          <c:tx>
            <c:strRef>
              <c:f>'4'!$D$7</c:f>
              <c:strCache>
                <c:ptCount val="1"/>
                <c:pt idx="0">
                  <c:v>九年級</c:v>
                </c:pt>
              </c:strCache>
            </c:strRef>
          </c:tx>
          <c:cat>
            <c:strRef>
              <c:f>'4'!$A$8:$A$14</c:f>
              <c:strCache>
                <c:ptCount val="7"/>
                <c:pt idx="0">
                  <c:v>非常不同意百分比</c:v>
                </c:pt>
                <c:pt idx="1">
                  <c:v>不同意百分比</c:v>
                </c:pt>
                <c:pt idx="2">
                  <c:v>同意百分比</c:v>
                </c:pt>
                <c:pt idx="3">
                  <c:v>非常同意百分比</c:v>
                </c:pt>
                <c:pt idx="5">
                  <c:v>非常不同意與不同意百分比</c:v>
                </c:pt>
                <c:pt idx="6">
                  <c:v>非常同意與同意百分比</c:v>
                </c:pt>
              </c:strCache>
            </c:strRef>
          </c:cat>
          <c:val>
            <c:numRef>
              <c:f>'4'!$D$8:$D$14</c:f>
              <c:numCache>
                <c:formatCode>General</c:formatCode>
                <c:ptCount val="7"/>
                <c:pt idx="0">
                  <c:v>42</c:v>
                </c:pt>
                <c:pt idx="1">
                  <c:v>47</c:v>
                </c:pt>
                <c:pt idx="2">
                  <c:v>11</c:v>
                </c:pt>
                <c:pt idx="3">
                  <c:v>0</c:v>
                </c:pt>
                <c:pt idx="5">
                  <c:v>89</c:v>
                </c:pt>
                <c:pt idx="6">
                  <c:v>11</c:v>
                </c:pt>
              </c:numCache>
            </c:numRef>
          </c:val>
        </c:ser>
        <c:axId val="112007424"/>
        <c:axId val="132336256"/>
      </c:barChart>
      <c:catAx>
        <c:axId val="112007424"/>
        <c:scaling>
          <c:orientation val="minMax"/>
        </c:scaling>
        <c:axPos val="b"/>
        <c:tickLblPos val="nextTo"/>
        <c:crossAx val="132336256"/>
        <c:crosses val="autoZero"/>
        <c:auto val="1"/>
        <c:lblAlgn val="ctr"/>
        <c:lblOffset val="100"/>
      </c:catAx>
      <c:valAx>
        <c:axId val="132336256"/>
        <c:scaling>
          <c:orientation val="minMax"/>
        </c:scaling>
        <c:axPos val="l"/>
        <c:majorGridlines/>
        <c:numFmt formatCode="General" sourceLinked="1"/>
        <c:tickLblPos val="nextTo"/>
        <c:crossAx val="11200742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plotArea>
      <c:layout/>
      <c:barChart>
        <c:barDir val="col"/>
        <c:grouping val="clustered"/>
        <c:ser>
          <c:idx val="0"/>
          <c:order val="0"/>
          <c:tx>
            <c:strRef>
              <c:f>'5'!$B$7</c:f>
              <c:strCache>
                <c:ptCount val="1"/>
                <c:pt idx="0">
                  <c:v>七年級</c:v>
                </c:pt>
              </c:strCache>
            </c:strRef>
          </c:tx>
          <c:cat>
            <c:strRef>
              <c:f>'5'!$A$8:$A$14</c:f>
              <c:strCache>
                <c:ptCount val="7"/>
                <c:pt idx="0">
                  <c:v>非常不同意百分比</c:v>
                </c:pt>
                <c:pt idx="1">
                  <c:v>不同意百分比</c:v>
                </c:pt>
                <c:pt idx="2">
                  <c:v>同意百分比</c:v>
                </c:pt>
                <c:pt idx="3">
                  <c:v>非常同意百分比</c:v>
                </c:pt>
                <c:pt idx="5">
                  <c:v>非常不同意與不同意百分比</c:v>
                </c:pt>
                <c:pt idx="6">
                  <c:v>非常同意與同意百分比</c:v>
                </c:pt>
              </c:strCache>
            </c:strRef>
          </c:cat>
          <c:val>
            <c:numRef>
              <c:f>'5'!$B$8:$B$14</c:f>
              <c:numCache>
                <c:formatCode>General</c:formatCode>
                <c:ptCount val="7"/>
                <c:pt idx="0">
                  <c:v>47</c:v>
                </c:pt>
                <c:pt idx="1">
                  <c:v>28.000000000000004</c:v>
                </c:pt>
                <c:pt idx="2">
                  <c:v>19</c:v>
                </c:pt>
                <c:pt idx="3">
                  <c:v>6</c:v>
                </c:pt>
                <c:pt idx="5">
                  <c:v>75</c:v>
                </c:pt>
                <c:pt idx="6">
                  <c:v>25</c:v>
                </c:pt>
              </c:numCache>
            </c:numRef>
          </c:val>
        </c:ser>
        <c:ser>
          <c:idx val="1"/>
          <c:order val="1"/>
          <c:tx>
            <c:strRef>
              <c:f>'5'!$C$7</c:f>
              <c:strCache>
                <c:ptCount val="1"/>
                <c:pt idx="0">
                  <c:v>八年級</c:v>
                </c:pt>
              </c:strCache>
            </c:strRef>
          </c:tx>
          <c:cat>
            <c:strRef>
              <c:f>'5'!$A$8:$A$14</c:f>
              <c:strCache>
                <c:ptCount val="7"/>
                <c:pt idx="0">
                  <c:v>非常不同意百分比</c:v>
                </c:pt>
                <c:pt idx="1">
                  <c:v>不同意百分比</c:v>
                </c:pt>
                <c:pt idx="2">
                  <c:v>同意百分比</c:v>
                </c:pt>
                <c:pt idx="3">
                  <c:v>非常同意百分比</c:v>
                </c:pt>
                <c:pt idx="5">
                  <c:v>非常不同意與不同意百分比</c:v>
                </c:pt>
                <c:pt idx="6">
                  <c:v>非常同意與同意百分比</c:v>
                </c:pt>
              </c:strCache>
            </c:strRef>
          </c:cat>
          <c:val>
            <c:numRef>
              <c:f>'5'!$C$8:$C$14</c:f>
              <c:numCache>
                <c:formatCode>General</c:formatCode>
                <c:ptCount val="7"/>
                <c:pt idx="0">
                  <c:v>45</c:v>
                </c:pt>
                <c:pt idx="1">
                  <c:v>32</c:v>
                </c:pt>
                <c:pt idx="2">
                  <c:v>24</c:v>
                </c:pt>
                <c:pt idx="3">
                  <c:v>0</c:v>
                </c:pt>
                <c:pt idx="5">
                  <c:v>76</c:v>
                </c:pt>
                <c:pt idx="6">
                  <c:v>24</c:v>
                </c:pt>
              </c:numCache>
            </c:numRef>
          </c:val>
        </c:ser>
        <c:ser>
          <c:idx val="2"/>
          <c:order val="2"/>
          <c:tx>
            <c:strRef>
              <c:f>'5'!$D$7</c:f>
              <c:strCache>
                <c:ptCount val="1"/>
                <c:pt idx="0">
                  <c:v>九年級</c:v>
                </c:pt>
              </c:strCache>
            </c:strRef>
          </c:tx>
          <c:cat>
            <c:strRef>
              <c:f>'5'!$A$8:$A$14</c:f>
              <c:strCache>
                <c:ptCount val="7"/>
                <c:pt idx="0">
                  <c:v>非常不同意百分比</c:v>
                </c:pt>
                <c:pt idx="1">
                  <c:v>不同意百分比</c:v>
                </c:pt>
                <c:pt idx="2">
                  <c:v>同意百分比</c:v>
                </c:pt>
                <c:pt idx="3">
                  <c:v>非常同意百分比</c:v>
                </c:pt>
                <c:pt idx="5">
                  <c:v>非常不同意與不同意百分比</c:v>
                </c:pt>
                <c:pt idx="6">
                  <c:v>非常同意與同意百分比</c:v>
                </c:pt>
              </c:strCache>
            </c:strRef>
          </c:cat>
          <c:val>
            <c:numRef>
              <c:f>'5'!$D$8:$D$14</c:f>
              <c:numCache>
                <c:formatCode>General</c:formatCode>
                <c:ptCount val="7"/>
                <c:pt idx="0">
                  <c:v>42</c:v>
                </c:pt>
                <c:pt idx="1">
                  <c:v>42</c:v>
                </c:pt>
                <c:pt idx="2">
                  <c:v>17</c:v>
                </c:pt>
                <c:pt idx="3">
                  <c:v>0</c:v>
                </c:pt>
                <c:pt idx="5">
                  <c:v>83</c:v>
                </c:pt>
                <c:pt idx="6">
                  <c:v>17</c:v>
                </c:pt>
              </c:numCache>
            </c:numRef>
          </c:val>
        </c:ser>
        <c:axId val="136077312"/>
        <c:axId val="136078848"/>
      </c:barChart>
      <c:catAx>
        <c:axId val="136077312"/>
        <c:scaling>
          <c:orientation val="minMax"/>
        </c:scaling>
        <c:axPos val="b"/>
        <c:tickLblPos val="nextTo"/>
        <c:crossAx val="136078848"/>
        <c:crosses val="autoZero"/>
        <c:auto val="1"/>
        <c:lblAlgn val="ctr"/>
        <c:lblOffset val="100"/>
      </c:catAx>
      <c:valAx>
        <c:axId val="136078848"/>
        <c:scaling>
          <c:orientation val="minMax"/>
        </c:scaling>
        <c:axPos val="l"/>
        <c:majorGridlines/>
        <c:numFmt formatCode="General" sourceLinked="1"/>
        <c:tickLblPos val="nextTo"/>
        <c:crossAx val="1360773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plotArea>
      <c:layout/>
      <c:barChart>
        <c:barDir val="col"/>
        <c:grouping val="clustered"/>
        <c:ser>
          <c:idx val="0"/>
          <c:order val="0"/>
          <c:tx>
            <c:strRef>
              <c:f>'6'!$B$7</c:f>
              <c:strCache>
                <c:ptCount val="1"/>
                <c:pt idx="0">
                  <c:v>七年級</c:v>
                </c:pt>
              </c:strCache>
            </c:strRef>
          </c:tx>
          <c:cat>
            <c:strRef>
              <c:f>'6'!$A$8:$A$14</c:f>
              <c:strCache>
                <c:ptCount val="7"/>
                <c:pt idx="0">
                  <c:v>非常不同意百分比</c:v>
                </c:pt>
                <c:pt idx="1">
                  <c:v>不同意百分比</c:v>
                </c:pt>
                <c:pt idx="2">
                  <c:v>同意百分比</c:v>
                </c:pt>
                <c:pt idx="3">
                  <c:v>非常同意百分比</c:v>
                </c:pt>
                <c:pt idx="5">
                  <c:v>非常不同意與不同意百分比</c:v>
                </c:pt>
                <c:pt idx="6">
                  <c:v>非常同意與同意百分比</c:v>
                </c:pt>
              </c:strCache>
            </c:strRef>
          </c:cat>
          <c:val>
            <c:numRef>
              <c:f>'6'!$B$8:$B$14</c:f>
              <c:numCache>
                <c:formatCode>General</c:formatCode>
                <c:ptCount val="7"/>
                <c:pt idx="0">
                  <c:v>53</c:v>
                </c:pt>
                <c:pt idx="1">
                  <c:v>41</c:v>
                </c:pt>
                <c:pt idx="2">
                  <c:v>6</c:v>
                </c:pt>
                <c:pt idx="3">
                  <c:v>0</c:v>
                </c:pt>
                <c:pt idx="5">
                  <c:v>94</c:v>
                </c:pt>
                <c:pt idx="6">
                  <c:v>6</c:v>
                </c:pt>
              </c:numCache>
            </c:numRef>
          </c:val>
        </c:ser>
        <c:ser>
          <c:idx val="1"/>
          <c:order val="1"/>
          <c:tx>
            <c:strRef>
              <c:f>'6'!$C$7</c:f>
              <c:strCache>
                <c:ptCount val="1"/>
                <c:pt idx="0">
                  <c:v>八年級</c:v>
                </c:pt>
              </c:strCache>
            </c:strRef>
          </c:tx>
          <c:cat>
            <c:strRef>
              <c:f>'6'!$A$8:$A$14</c:f>
              <c:strCache>
                <c:ptCount val="7"/>
                <c:pt idx="0">
                  <c:v>非常不同意百分比</c:v>
                </c:pt>
                <c:pt idx="1">
                  <c:v>不同意百分比</c:v>
                </c:pt>
                <c:pt idx="2">
                  <c:v>同意百分比</c:v>
                </c:pt>
                <c:pt idx="3">
                  <c:v>非常同意百分比</c:v>
                </c:pt>
                <c:pt idx="5">
                  <c:v>非常不同意與不同意百分比</c:v>
                </c:pt>
                <c:pt idx="6">
                  <c:v>非常同意與同意百分比</c:v>
                </c:pt>
              </c:strCache>
            </c:strRef>
          </c:cat>
          <c:val>
            <c:numRef>
              <c:f>'6'!$C$8:$C$14</c:f>
              <c:numCache>
                <c:formatCode>General</c:formatCode>
                <c:ptCount val="7"/>
                <c:pt idx="0">
                  <c:v>57.999999999999993</c:v>
                </c:pt>
                <c:pt idx="1">
                  <c:v>42</c:v>
                </c:pt>
                <c:pt idx="2">
                  <c:v>0</c:v>
                </c:pt>
                <c:pt idx="3">
                  <c:v>0</c:v>
                </c:pt>
                <c:pt idx="5">
                  <c:v>100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'6'!$D$7</c:f>
              <c:strCache>
                <c:ptCount val="1"/>
                <c:pt idx="0">
                  <c:v>九年級</c:v>
                </c:pt>
              </c:strCache>
            </c:strRef>
          </c:tx>
          <c:cat>
            <c:strRef>
              <c:f>'6'!$A$8:$A$14</c:f>
              <c:strCache>
                <c:ptCount val="7"/>
                <c:pt idx="0">
                  <c:v>非常不同意百分比</c:v>
                </c:pt>
                <c:pt idx="1">
                  <c:v>不同意百分比</c:v>
                </c:pt>
                <c:pt idx="2">
                  <c:v>同意百分比</c:v>
                </c:pt>
                <c:pt idx="3">
                  <c:v>非常同意百分比</c:v>
                </c:pt>
                <c:pt idx="5">
                  <c:v>非常不同意與不同意百分比</c:v>
                </c:pt>
                <c:pt idx="6">
                  <c:v>非常同意與同意百分比</c:v>
                </c:pt>
              </c:strCache>
            </c:strRef>
          </c:cat>
          <c:val>
            <c:numRef>
              <c:f>'6'!$D$8:$D$14</c:f>
              <c:numCache>
                <c:formatCode>General</c:formatCode>
                <c:ptCount val="7"/>
                <c:pt idx="0">
                  <c:v>44</c:v>
                </c:pt>
                <c:pt idx="1">
                  <c:v>47</c:v>
                </c:pt>
                <c:pt idx="2">
                  <c:v>6</c:v>
                </c:pt>
                <c:pt idx="3">
                  <c:v>3</c:v>
                </c:pt>
                <c:pt idx="5">
                  <c:v>92</c:v>
                </c:pt>
                <c:pt idx="6">
                  <c:v>8</c:v>
                </c:pt>
              </c:numCache>
            </c:numRef>
          </c:val>
        </c:ser>
        <c:axId val="137320320"/>
        <c:axId val="137340800"/>
      </c:barChart>
      <c:catAx>
        <c:axId val="137320320"/>
        <c:scaling>
          <c:orientation val="minMax"/>
        </c:scaling>
        <c:axPos val="b"/>
        <c:tickLblPos val="nextTo"/>
        <c:crossAx val="137340800"/>
        <c:crosses val="autoZero"/>
        <c:auto val="1"/>
        <c:lblAlgn val="ctr"/>
        <c:lblOffset val="100"/>
      </c:catAx>
      <c:valAx>
        <c:axId val="137340800"/>
        <c:scaling>
          <c:orientation val="minMax"/>
        </c:scaling>
        <c:axPos val="l"/>
        <c:majorGridlines/>
        <c:numFmt formatCode="General" sourceLinked="1"/>
        <c:tickLblPos val="nextTo"/>
        <c:crossAx val="13732032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plotArea>
      <c:layout/>
      <c:barChart>
        <c:barDir val="col"/>
        <c:grouping val="clustered"/>
        <c:ser>
          <c:idx val="0"/>
          <c:order val="0"/>
          <c:tx>
            <c:strRef>
              <c:f>'7'!$B$7</c:f>
              <c:strCache>
                <c:ptCount val="1"/>
                <c:pt idx="0">
                  <c:v>七年級</c:v>
                </c:pt>
              </c:strCache>
            </c:strRef>
          </c:tx>
          <c:cat>
            <c:strRef>
              <c:f>'7'!$A$8:$A$14</c:f>
              <c:strCache>
                <c:ptCount val="7"/>
                <c:pt idx="0">
                  <c:v>非常不同意百分比</c:v>
                </c:pt>
                <c:pt idx="1">
                  <c:v>不同意百分比</c:v>
                </c:pt>
                <c:pt idx="2">
                  <c:v>同意百分比</c:v>
                </c:pt>
                <c:pt idx="3">
                  <c:v>非常同意百分比</c:v>
                </c:pt>
                <c:pt idx="5">
                  <c:v>非常不同意與不同意百分比</c:v>
                </c:pt>
                <c:pt idx="6">
                  <c:v>非常同意與同意百分比</c:v>
                </c:pt>
              </c:strCache>
            </c:strRef>
          </c:cat>
          <c:val>
            <c:numRef>
              <c:f>'7'!$B$8:$B$14</c:f>
              <c:numCache>
                <c:formatCode>General</c:formatCode>
                <c:ptCount val="7"/>
                <c:pt idx="0">
                  <c:v>59</c:v>
                </c:pt>
                <c:pt idx="1">
                  <c:v>31</c:v>
                </c:pt>
                <c:pt idx="2">
                  <c:v>6</c:v>
                </c:pt>
                <c:pt idx="3">
                  <c:v>3</c:v>
                </c:pt>
                <c:pt idx="5">
                  <c:v>91</c:v>
                </c:pt>
                <c:pt idx="6">
                  <c:v>9</c:v>
                </c:pt>
              </c:numCache>
            </c:numRef>
          </c:val>
        </c:ser>
        <c:ser>
          <c:idx val="1"/>
          <c:order val="1"/>
          <c:tx>
            <c:strRef>
              <c:f>'7'!$C$7</c:f>
              <c:strCache>
                <c:ptCount val="1"/>
                <c:pt idx="0">
                  <c:v>八年級</c:v>
                </c:pt>
              </c:strCache>
            </c:strRef>
          </c:tx>
          <c:cat>
            <c:strRef>
              <c:f>'7'!$A$8:$A$14</c:f>
              <c:strCache>
                <c:ptCount val="7"/>
                <c:pt idx="0">
                  <c:v>非常不同意百分比</c:v>
                </c:pt>
                <c:pt idx="1">
                  <c:v>不同意百分比</c:v>
                </c:pt>
                <c:pt idx="2">
                  <c:v>同意百分比</c:v>
                </c:pt>
                <c:pt idx="3">
                  <c:v>非常同意百分比</c:v>
                </c:pt>
                <c:pt idx="5">
                  <c:v>非常不同意與不同意百分比</c:v>
                </c:pt>
                <c:pt idx="6">
                  <c:v>非常同意與同意百分比</c:v>
                </c:pt>
              </c:strCache>
            </c:strRef>
          </c:cat>
          <c:val>
            <c:numRef>
              <c:f>'7'!$C$8:$C$14</c:f>
              <c:numCache>
                <c:formatCode>General</c:formatCode>
                <c:ptCount val="7"/>
                <c:pt idx="0">
                  <c:v>61</c:v>
                </c:pt>
                <c:pt idx="1">
                  <c:v>26</c:v>
                </c:pt>
                <c:pt idx="2">
                  <c:v>11</c:v>
                </c:pt>
                <c:pt idx="3">
                  <c:v>3</c:v>
                </c:pt>
                <c:pt idx="5">
                  <c:v>87</c:v>
                </c:pt>
                <c:pt idx="6">
                  <c:v>13</c:v>
                </c:pt>
              </c:numCache>
            </c:numRef>
          </c:val>
        </c:ser>
        <c:ser>
          <c:idx val="2"/>
          <c:order val="2"/>
          <c:tx>
            <c:strRef>
              <c:f>'7'!$D$7</c:f>
              <c:strCache>
                <c:ptCount val="1"/>
                <c:pt idx="0">
                  <c:v>九年級</c:v>
                </c:pt>
              </c:strCache>
            </c:strRef>
          </c:tx>
          <c:cat>
            <c:strRef>
              <c:f>'7'!$A$8:$A$14</c:f>
              <c:strCache>
                <c:ptCount val="7"/>
                <c:pt idx="0">
                  <c:v>非常不同意百分比</c:v>
                </c:pt>
                <c:pt idx="1">
                  <c:v>不同意百分比</c:v>
                </c:pt>
                <c:pt idx="2">
                  <c:v>同意百分比</c:v>
                </c:pt>
                <c:pt idx="3">
                  <c:v>非常同意百分比</c:v>
                </c:pt>
                <c:pt idx="5">
                  <c:v>非常不同意與不同意百分比</c:v>
                </c:pt>
                <c:pt idx="6">
                  <c:v>非常同意與同意百分比</c:v>
                </c:pt>
              </c:strCache>
            </c:strRef>
          </c:cat>
          <c:val>
            <c:numRef>
              <c:f>'7'!$D$8:$D$14</c:f>
              <c:numCache>
                <c:formatCode>General</c:formatCode>
                <c:ptCount val="7"/>
                <c:pt idx="0">
                  <c:v>50</c:v>
                </c:pt>
                <c:pt idx="1">
                  <c:v>42</c:v>
                </c:pt>
                <c:pt idx="2">
                  <c:v>3</c:v>
                </c:pt>
                <c:pt idx="3">
                  <c:v>6</c:v>
                </c:pt>
                <c:pt idx="5">
                  <c:v>92</c:v>
                </c:pt>
                <c:pt idx="6">
                  <c:v>8</c:v>
                </c:pt>
              </c:numCache>
            </c:numRef>
          </c:val>
        </c:ser>
        <c:axId val="137005696"/>
        <c:axId val="137020544"/>
      </c:barChart>
      <c:catAx>
        <c:axId val="137005696"/>
        <c:scaling>
          <c:orientation val="minMax"/>
        </c:scaling>
        <c:axPos val="b"/>
        <c:tickLblPos val="nextTo"/>
        <c:crossAx val="137020544"/>
        <c:crosses val="autoZero"/>
        <c:auto val="1"/>
        <c:lblAlgn val="ctr"/>
        <c:lblOffset val="100"/>
      </c:catAx>
      <c:valAx>
        <c:axId val="137020544"/>
        <c:scaling>
          <c:orientation val="minMax"/>
        </c:scaling>
        <c:axPos val="l"/>
        <c:majorGridlines/>
        <c:numFmt formatCode="General" sourceLinked="1"/>
        <c:tickLblPos val="nextTo"/>
        <c:crossAx val="13700569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plotArea>
      <c:layout/>
      <c:barChart>
        <c:barDir val="col"/>
        <c:grouping val="clustered"/>
        <c:ser>
          <c:idx val="0"/>
          <c:order val="0"/>
          <c:tx>
            <c:strRef>
              <c:f>'8'!$B$7</c:f>
              <c:strCache>
                <c:ptCount val="1"/>
                <c:pt idx="0">
                  <c:v>七年級</c:v>
                </c:pt>
              </c:strCache>
            </c:strRef>
          </c:tx>
          <c:cat>
            <c:strRef>
              <c:f>'8'!$A$8:$A$14</c:f>
              <c:strCache>
                <c:ptCount val="7"/>
                <c:pt idx="0">
                  <c:v>非常不同意百分比</c:v>
                </c:pt>
                <c:pt idx="1">
                  <c:v>不同意百分比</c:v>
                </c:pt>
                <c:pt idx="2">
                  <c:v>同意百分比</c:v>
                </c:pt>
                <c:pt idx="3">
                  <c:v>非常同意百分比</c:v>
                </c:pt>
                <c:pt idx="5">
                  <c:v>非常不同意與不同意百分比</c:v>
                </c:pt>
                <c:pt idx="6">
                  <c:v>非常同意與同意百分比</c:v>
                </c:pt>
              </c:strCache>
            </c:strRef>
          </c:cat>
          <c:val>
            <c:numRef>
              <c:f>'8'!$B$8:$B$14</c:f>
              <c:numCache>
                <c:formatCode>General</c:formatCode>
                <c:ptCount val="7"/>
                <c:pt idx="0">
                  <c:v>3</c:v>
                </c:pt>
                <c:pt idx="1">
                  <c:v>25</c:v>
                </c:pt>
                <c:pt idx="2">
                  <c:v>28.000000000000004</c:v>
                </c:pt>
                <c:pt idx="3">
                  <c:v>44</c:v>
                </c:pt>
                <c:pt idx="5">
                  <c:v>28.000000000000004</c:v>
                </c:pt>
                <c:pt idx="6">
                  <c:v>72</c:v>
                </c:pt>
              </c:numCache>
            </c:numRef>
          </c:val>
        </c:ser>
        <c:ser>
          <c:idx val="1"/>
          <c:order val="1"/>
          <c:tx>
            <c:strRef>
              <c:f>'8'!$C$7</c:f>
              <c:strCache>
                <c:ptCount val="1"/>
                <c:pt idx="0">
                  <c:v>八年級</c:v>
                </c:pt>
              </c:strCache>
            </c:strRef>
          </c:tx>
          <c:cat>
            <c:strRef>
              <c:f>'8'!$A$8:$A$14</c:f>
              <c:strCache>
                <c:ptCount val="7"/>
                <c:pt idx="0">
                  <c:v>非常不同意百分比</c:v>
                </c:pt>
                <c:pt idx="1">
                  <c:v>不同意百分比</c:v>
                </c:pt>
                <c:pt idx="2">
                  <c:v>同意百分比</c:v>
                </c:pt>
                <c:pt idx="3">
                  <c:v>非常同意百分比</c:v>
                </c:pt>
                <c:pt idx="5">
                  <c:v>非常不同意與不同意百分比</c:v>
                </c:pt>
                <c:pt idx="6">
                  <c:v>非常同意與同意百分比</c:v>
                </c:pt>
              </c:strCache>
            </c:strRef>
          </c:cat>
          <c:val>
            <c:numRef>
              <c:f>'8'!$C$8:$C$14</c:f>
              <c:numCache>
                <c:formatCode>General</c:formatCode>
                <c:ptCount val="7"/>
                <c:pt idx="0">
                  <c:v>3</c:v>
                </c:pt>
                <c:pt idx="1">
                  <c:v>16</c:v>
                </c:pt>
                <c:pt idx="2">
                  <c:v>45</c:v>
                </c:pt>
                <c:pt idx="3">
                  <c:v>37</c:v>
                </c:pt>
                <c:pt idx="5">
                  <c:v>18</c:v>
                </c:pt>
                <c:pt idx="6">
                  <c:v>82</c:v>
                </c:pt>
              </c:numCache>
            </c:numRef>
          </c:val>
        </c:ser>
        <c:ser>
          <c:idx val="2"/>
          <c:order val="2"/>
          <c:tx>
            <c:strRef>
              <c:f>'8'!$D$7</c:f>
              <c:strCache>
                <c:ptCount val="1"/>
                <c:pt idx="0">
                  <c:v>九年級</c:v>
                </c:pt>
              </c:strCache>
            </c:strRef>
          </c:tx>
          <c:cat>
            <c:strRef>
              <c:f>'8'!$A$8:$A$14</c:f>
              <c:strCache>
                <c:ptCount val="7"/>
                <c:pt idx="0">
                  <c:v>非常不同意百分比</c:v>
                </c:pt>
                <c:pt idx="1">
                  <c:v>不同意百分比</c:v>
                </c:pt>
                <c:pt idx="2">
                  <c:v>同意百分比</c:v>
                </c:pt>
                <c:pt idx="3">
                  <c:v>非常同意百分比</c:v>
                </c:pt>
                <c:pt idx="5">
                  <c:v>非常不同意與不同意百分比</c:v>
                </c:pt>
                <c:pt idx="6">
                  <c:v>非常同意與同意百分比</c:v>
                </c:pt>
              </c:strCache>
            </c:strRef>
          </c:cat>
          <c:val>
            <c:numRef>
              <c:f>'8'!$D$8:$D$14</c:f>
              <c:numCache>
                <c:formatCode>General</c:formatCode>
                <c:ptCount val="7"/>
                <c:pt idx="0">
                  <c:v>6</c:v>
                </c:pt>
                <c:pt idx="1">
                  <c:v>17</c:v>
                </c:pt>
                <c:pt idx="2">
                  <c:v>33</c:v>
                </c:pt>
                <c:pt idx="3">
                  <c:v>44</c:v>
                </c:pt>
                <c:pt idx="5">
                  <c:v>22</c:v>
                </c:pt>
                <c:pt idx="6">
                  <c:v>78</c:v>
                </c:pt>
              </c:numCache>
            </c:numRef>
          </c:val>
        </c:ser>
        <c:axId val="137095808"/>
        <c:axId val="137098368"/>
      </c:barChart>
      <c:catAx>
        <c:axId val="137095808"/>
        <c:scaling>
          <c:orientation val="minMax"/>
        </c:scaling>
        <c:axPos val="b"/>
        <c:tickLblPos val="nextTo"/>
        <c:crossAx val="137098368"/>
        <c:crosses val="autoZero"/>
        <c:auto val="1"/>
        <c:lblAlgn val="ctr"/>
        <c:lblOffset val="100"/>
      </c:catAx>
      <c:valAx>
        <c:axId val="137098368"/>
        <c:scaling>
          <c:orientation val="minMax"/>
        </c:scaling>
        <c:axPos val="l"/>
        <c:majorGridlines/>
        <c:numFmt formatCode="General" sourceLinked="1"/>
        <c:tickLblPos val="nextTo"/>
        <c:crossAx val="13709580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plotArea>
      <c:layout/>
      <c:barChart>
        <c:barDir val="col"/>
        <c:grouping val="clustered"/>
        <c:ser>
          <c:idx val="0"/>
          <c:order val="0"/>
          <c:tx>
            <c:strRef>
              <c:f>'9'!$B$7</c:f>
              <c:strCache>
                <c:ptCount val="1"/>
                <c:pt idx="0">
                  <c:v>七年級</c:v>
                </c:pt>
              </c:strCache>
            </c:strRef>
          </c:tx>
          <c:cat>
            <c:strRef>
              <c:f>'9'!$A$8:$A$14</c:f>
              <c:strCache>
                <c:ptCount val="7"/>
                <c:pt idx="0">
                  <c:v>非常不同意百分比</c:v>
                </c:pt>
                <c:pt idx="1">
                  <c:v>不同意百分比</c:v>
                </c:pt>
                <c:pt idx="2">
                  <c:v>同意百分比</c:v>
                </c:pt>
                <c:pt idx="3">
                  <c:v>非常同意百分比</c:v>
                </c:pt>
                <c:pt idx="5">
                  <c:v>非常不同意與不同意百分比</c:v>
                </c:pt>
                <c:pt idx="6">
                  <c:v>非常同意與同意百分比</c:v>
                </c:pt>
              </c:strCache>
            </c:strRef>
          </c:cat>
          <c:val>
            <c:numRef>
              <c:f>'9'!$B$8:$B$14</c:f>
              <c:numCache>
                <c:formatCode>General</c:formatCode>
                <c:ptCount val="7"/>
                <c:pt idx="0">
                  <c:v>78</c:v>
                </c:pt>
                <c:pt idx="1">
                  <c:v>22</c:v>
                </c:pt>
                <c:pt idx="2">
                  <c:v>0</c:v>
                </c:pt>
                <c:pt idx="3">
                  <c:v>0</c:v>
                </c:pt>
                <c:pt idx="5">
                  <c:v>100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'9'!$C$7</c:f>
              <c:strCache>
                <c:ptCount val="1"/>
                <c:pt idx="0">
                  <c:v>八年級</c:v>
                </c:pt>
              </c:strCache>
            </c:strRef>
          </c:tx>
          <c:cat>
            <c:strRef>
              <c:f>'9'!$A$8:$A$14</c:f>
              <c:strCache>
                <c:ptCount val="7"/>
                <c:pt idx="0">
                  <c:v>非常不同意百分比</c:v>
                </c:pt>
                <c:pt idx="1">
                  <c:v>不同意百分比</c:v>
                </c:pt>
                <c:pt idx="2">
                  <c:v>同意百分比</c:v>
                </c:pt>
                <c:pt idx="3">
                  <c:v>非常同意百分比</c:v>
                </c:pt>
                <c:pt idx="5">
                  <c:v>非常不同意與不同意百分比</c:v>
                </c:pt>
                <c:pt idx="6">
                  <c:v>非常同意與同意百分比</c:v>
                </c:pt>
              </c:strCache>
            </c:strRef>
          </c:cat>
          <c:val>
            <c:numRef>
              <c:f>'9'!$C$8:$C$14</c:f>
              <c:numCache>
                <c:formatCode>General</c:formatCode>
                <c:ptCount val="7"/>
                <c:pt idx="0">
                  <c:v>84</c:v>
                </c:pt>
                <c:pt idx="1">
                  <c:v>11</c:v>
                </c:pt>
                <c:pt idx="2">
                  <c:v>5</c:v>
                </c:pt>
                <c:pt idx="3">
                  <c:v>0</c:v>
                </c:pt>
                <c:pt idx="5">
                  <c:v>95</c:v>
                </c:pt>
                <c:pt idx="6">
                  <c:v>5</c:v>
                </c:pt>
              </c:numCache>
            </c:numRef>
          </c:val>
        </c:ser>
        <c:ser>
          <c:idx val="2"/>
          <c:order val="2"/>
          <c:tx>
            <c:strRef>
              <c:f>'9'!$D$7</c:f>
              <c:strCache>
                <c:ptCount val="1"/>
                <c:pt idx="0">
                  <c:v>九年級</c:v>
                </c:pt>
              </c:strCache>
            </c:strRef>
          </c:tx>
          <c:cat>
            <c:strRef>
              <c:f>'9'!$A$8:$A$14</c:f>
              <c:strCache>
                <c:ptCount val="7"/>
                <c:pt idx="0">
                  <c:v>非常不同意百分比</c:v>
                </c:pt>
                <c:pt idx="1">
                  <c:v>不同意百分比</c:v>
                </c:pt>
                <c:pt idx="2">
                  <c:v>同意百分比</c:v>
                </c:pt>
                <c:pt idx="3">
                  <c:v>非常同意百分比</c:v>
                </c:pt>
                <c:pt idx="5">
                  <c:v>非常不同意與不同意百分比</c:v>
                </c:pt>
                <c:pt idx="6">
                  <c:v>非常同意與同意百分比</c:v>
                </c:pt>
              </c:strCache>
            </c:strRef>
          </c:cat>
          <c:val>
            <c:numRef>
              <c:f>'9'!$D$8:$D$14</c:f>
              <c:numCache>
                <c:formatCode>General</c:formatCode>
                <c:ptCount val="7"/>
                <c:pt idx="0">
                  <c:v>72</c:v>
                </c:pt>
                <c:pt idx="1">
                  <c:v>22</c:v>
                </c:pt>
                <c:pt idx="2">
                  <c:v>3</c:v>
                </c:pt>
                <c:pt idx="3">
                  <c:v>3</c:v>
                </c:pt>
                <c:pt idx="5">
                  <c:v>94</c:v>
                </c:pt>
                <c:pt idx="6">
                  <c:v>6</c:v>
                </c:pt>
              </c:numCache>
            </c:numRef>
          </c:val>
        </c:ser>
        <c:axId val="132949888"/>
        <c:axId val="132951424"/>
      </c:barChart>
      <c:catAx>
        <c:axId val="132949888"/>
        <c:scaling>
          <c:orientation val="minMax"/>
        </c:scaling>
        <c:axPos val="b"/>
        <c:tickLblPos val="nextTo"/>
        <c:crossAx val="132951424"/>
        <c:crosses val="autoZero"/>
        <c:auto val="1"/>
        <c:lblAlgn val="ctr"/>
        <c:lblOffset val="100"/>
      </c:catAx>
      <c:valAx>
        <c:axId val="132951424"/>
        <c:scaling>
          <c:orientation val="minMax"/>
        </c:scaling>
        <c:axPos val="l"/>
        <c:majorGridlines/>
        <c:numFmt formatCode="General" sourceLinked="1"/>
        <c:tickLblPos val="nextTo"/>
        <c:crossAx val="1329498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257174</xdr:colOff>
      <xdr:row>4</xdr:row>
      <xdr:rowOff>0</xdr:rowOff>
    </xdr:from>
    <xdr:to>
      <xdr:col>13</xdr:col>
      <xdr:colOff>438149</xdr:colOff>
      <xdr:row>22</xdr:row>
      <xdr:rowOff>76200</xdr:rowOff>
    </xdr:to>
    <xdr:graphicFrame macro="">
      <xdr:nvGraphicFramePr>
        <xdr:cNvPr id="9" name="圖表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2</xdr:row>
      <xdr:rowOff>66675</xdr:rowOff>
    </xdr:from>
    <xdr:to>
      <xdr:col>14</xdr:col>
      <xdr:colOff>0</xdr:colOff>
      <xdr:row>22</xdr:row>
      <xdr:rowOff>57150</xdr:rowOff>
    </xdr:to>
    <xdr:graphicFrame macro="">
      <xdr:nvGraphicFramePr>
        <xdr:cNvPr id="3" name="圖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276225</xdr:colOff>
      <xdr:row>5</xdr:row>
      <xdr:rowOff>0</xdr:rowOff>
    </xdr:from>
    <xdr:to>
      <xdr:col>15</xdr:col>
      <xdr:colOff>19050</xdr:colOff>
      <xdr:row>22</xdr:row>
      <xdr:rowOff>57150</xdr:rowOff>
    </xdr:to>
    <xdr:graphicFrame macro="">
      <xdr:nvGraphicFramePr>
        <xdr:cNvPr id="4" name="圖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228599</xdr:colOff>
      <xdr:row>3</xdr:row>
      <xdr:rowOff>76200</xdr:rowOff>
    </xdr:from>
    <xdr:to>
      <xdr:col>13</xdr:col>
      <xdr:colOff>485774</xdr:colOff>
      <xdr:row>22</xdr:row>
      <xdr:rowOff>0</xdr:rowOff>
    </xdr:to>
    <xdr:graphicFrame macro="">
      <xdr:nvGraphicFramePr>
        <xdr:cNvPr id="5" name="圖表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0</xdr:row>
      <xdr:rowOff>133349</xdr:rowOff>
    </xdr:from>
    <xdr:to>
      <xdr:col>13</xdr:col>
      <xdr:colOff>9525</xdr:colOff>
      <xdr:row>18</xdr:row>
      <xdr:rowOff>66674</xdr:rowOff>
    </xdr:to>
    <xdr:graphicFrame macro="">
      <xdr:nvGraphicFramePr>
        <xdr:cNvPr id="2" name="圖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533400</xdr:colOff>
      <xdr:row>4</xdr:row>
      <xdr:rowOff>0</xdr:rowOff>
    </xdr:from>
    <xdr:to>
      <xdr:col>14</xdr:col>
      <xdr:colOff>514350</xdr:colOff>
      <xdr:row>25</xdr:row>
      <xdr:rowOff>38100</xdr:rowOff>
    </xdr:to>
    <xdr:graphicFrame macro="">
      <xdr:nvGraphicFramePr>
        <xdr:cNvPr id="2" name="圖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304800</xdr:colOff>
      <xdr:row>4</xdr:row>
      <xdr:rowOff>161925</xdr:rowOff>
    </xdr:from>
    <xdr:to>
      <xdr:col>14</xdr:col>
      <xdr:colOff>514350</xdr:colOff>
      <xdr:row>25</xdr:row>
      <xdr:rowOff>38100</xdr:rowOff>
    </xdr:to>
    <xdr:graphicFrame macro="">
      <xdr:nvGraphicFramePr>
        <xdr:cNvPr id="2" name="圖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390525</xdr:colOff>
      <xdr:row>2</xdr:row>
      <xdr:rowOff>47625</xdr:rowOff>
    </xdr:from>
    <xdr:to>
      <xdr:col>14</xdr:col>
      <xdr:colOff>276225</xdr:colOff>
      <xdr:row>22</xdr:row>
      <xdr:rowOff>142875</xdr:rowOff>
    </xdr:to>
    <xdr:graphicFrame macro="">
      <xdr:nvGraphicFramePr>
        <xdr:cNvPr id="2" name="圖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5</xdr:row>
      <xdr:rowOff>19050</xdr:rowOff>
    </xdr:from>
    <xdr:to>
      <xdr:col>14</xdr:col>
      <xdr:colOff>514350</xdr:colOff>
      <xdr:row>25</xdr:row>
      <xdr:rowOff>38100</xdr:rowOff>
    </xdr:to>
    <xdr:graphicFrame macro="">
      <xdr:nvGraphicFramePr>
        <xdr:cNvPr id="2" name="圖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323850</xdr:colOff>
      <xdr:row>2</xdr:row>
      <xdr:rowOff>123825</xdr:rowOff>
    </xdr:from>
    <xdr:to>
      <xdr:col>13</xdr:col>
      <xdr:colOff>476250</xdr:colOff>
      <xdr:row>20</xdr:row>
      <xdr:rowOff>180975</xdr:rowOff>
    </xdr:to>
    <xdr:graphicFrame macro="">
      <xdr:nvGraphicFramePr>
        <xdr:cNvPr id="6" name="圖表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457200</xdr:colOff>
      <xdr:row>4</xdr:row>
      <xdr:rowOff>9525</xdr:rowOff>
    </xdr:from>
    <xdr:to>
      <xdr:col>13</xdr:col>
      <xdr:colOff>257175</xdr:colOff>
      <xdr:row>21</xdr:row>
      <xdr:rowOff>47625</xdr:rowOff>
    </xdr:to>
    <xdr:graphicFrame macro="">
      <xdr:nvGraphicFramePr>
        <xdr:cNvPr id="4" name="圖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2</xdr:row>
      <xdr:rowOff>76200</xdr:rowOff>
    </xdr:from>
    <xdr:to>
      <xdr:col>13</xdr:col>
      <xdr:colOff>676275</xdr:colOff>
      <xdr:row>20</xdr:row>
      <xdr:rowOff>114300</xdr:rowOff>
    </xdr:to>
    <xdr:graphicFrame macro="">
      <xdr:nvGraphicFramePr>
        <xdr:cNvPr id="3" name="圖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390525</xdr:colOff>
      <xdr:row>2</xdr:row>
      <xdr:rowOff>200024</xdr:rowOff>
    </xdr:from>
    <xdr:to>
      <xdr:col>13</xdr:col>
      <xdr:colOff>333375</xdr:colOff>
      <xdr:row>20</xdr:row>
      <xdr:rowOff>76199</xdr:rowOff>
    </xdr:to>
    <xdr:graphicFrame macro="">
      <xdr:nvGraphicFramePr>
        <xdr:cNvPr id="3" name="圖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647700</xdr:colOff>
      <xdr:row>4</xdr:row>
      <xdr:rowOff>66675</xdr:rowOff>
    </xdr:from>
    <xdr:to>
      <xdr:col>14</xdr:col>
      <xdr:colOff>66675</xdr:colOff>
      <xdr:row>23</xdr:row>
      <xdr:rowOff>180975</xdr:rowOff>
    </xdr:to>
    <xdr:graphicFrame macro="">
      <xdr:nvGraphicFramePr>
        <xdr:cNvPr id="3" name="圖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2</xdr:row>
      <xdr:rowOff>180975</xdr:rowOff>
    </xdr:from>
    <xdr:to>
      <xdr:col>14</xdr:col>
      <xdr:colOff>371475</xdr:colOff>
      <xdr:row>23</xdr:row>
      <xdr:rowOff>66675</xdr:rowOff>
    </xdr:to>
    <xdr:graphicFrame macro="">
      <xdr:nvGraphicFramePr>
        <xdr:cNvPr id="3" name="圖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542925</xdr:colOff>
      <xdr:row>2</xdr:row>
      <xdr:rowOff>123825</xdr:rowOff>
    </xdr:from>
    <xdr:to>
      <xdr:col>14</xdr:col>
      <xdr:colOff>257175</xdr:colOff>
      <xdr:row>23</xdr:row>
      <xdr:rowOff>38100</xdr:rowOff>
    </xdr:to>
    <xdr:graphicFrame macro="">
      <xdr:nvGraphicFramePr>
        <xdr:cNvPr id="3" name="圖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2</xdr:row>
      <xdr:rowOff>85725</xdr:rowOff>
    </xdr:from>
    <xdr:to>
      <xdr:col>14</xdr:col>
      <xdr:colOff>514350</xdr:colOff>
      <xdr:row>25</xdr:row>
      <xdr:rowOff>38100</xdr:rowOff>
    </xdr:to>
    <xdr:graphicFrame macro="">
      <xdr:nvGraphicFramePr>
        <xdr:cNvPr id="3" name="圖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"/>
  <sheetViews>
    <sheetView tabSelected="1" workbookViewId="0">
      <selection activeCell="F1" sqref="F1"/>
    </sheetView>
  </sheetViews>
  <sheetFormatPr defaultRowHeight="16.5"/>
  <cols>
    <col min="1" max="1" width="10.375" customWidth="1"/>
    <col min="5" max="6" width="11.5" customWidth="1"/>
  </cols>
  <sheetData>
    <row r="1" spans="1:6">
      <c r="B1" t="s">
        <v>17</v>
      </c>
      <c r="C1" t="s">
        <v>18</v>
      </c>
      <c r="D1" t="s">
        <v>22</v>
      </c>
      <c r="E1" t="s">
        <v>24</v>
      </c>
      <c r="F1" t="s">
        <v>23</v>
      </c>
    </row>
    <row r="2" spans="1:6">
      <c r="A2" t="s">
        <v>19</v>
      </c>
      <c r="B2">
        <v>24</v>
      </c>
      <c r="C2">
        <v>32</v>
      </c>
      <c r="D2">
        <f>B2+C2</f>
        <v>56</v>
      </c>
      <c r="E2" s="1">
        <f>B2/D2</f>
        <v>0.42857142857142855</v>
      </c>
      <c r="F2" s="1">
        <f>C2/D2</f>
        <v>0.5714285714285714</v>
      </c>
    </row>
    <row r="3" spans="1:6">
      <c r="A3" t="s">
        <v>20</v>
      </c>
      <c r="B3">
        <v>14</v>
      </c>
      <c r="C3">
        <v>38</v>
      </c>
      <c r="D3">
        <f t="shared" ref="D3:D4" si="0">B3+C3</f>
        <v>52</v>
      </c>
      <c r="E3" s="1">
        <f t="shared" ref="E3:E4" si="1">B3/D3</f>
        <v>0.26923076923076922</v>
      </c>
      <c r="F3" s="1">
        <f t="shared" ref="F3:F4" si="2">C3/D3</f>
        <v>0.73076923076923073</v>
      </c>
    </row>
    <row r="4" spans="1:6">
      <c r="A4" t="s">
        <v>21</v>
      </c>
      <c r="B4">
        <v>7</v>
      </c>
      <c r="C4">
        <v>36</v>
      </c>
      <c r="D4">
        <f t="shared" si="0"/>
        <v>43</v>
      </c>
      <c r="E4" s="1">
        <f t="shared" si="1"/>
        <v>0.16279069767441862</v>
      </c>
      <c r="F4" s="1">
        <f t="shared" si="2"/>
        <v>0.83720930232558144</v>
      </c>
    </row>
    <row r="5" spans="1:6">
      <c r="B5">
        <f t="shared" ref="B5:C5" si="3">SUM(B2:B4)</f>
        <v>45</v>
      </c>
      <c r="C5">
        <f t="shared" si="3"/>
        <v>106</v>
      </c>
      <c r="D5">
        <f>SUM(D2:D4)</f>
        <v>151</v>
      </c>
    </row>
  </sheetData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21"/>
  <sheetViews>
    <sheetView workbookViewId="0">
      <selection activeCell="B8" sqref="B8:D14"/>
    </sheetView>
  </sheetViews>
  <sheetFormatPr defaultRowHeight="16.5"/>
  <cols>
    <col min="1" max="1" width="25.25" customWidth="1"/>
  </cols>
  <sheetData>
    <row r="1" spans="1:4">
      <c r="B1" t="s">
        <v>26</v>
      </c>
      <c r="C1" t="s">
        <v>27</v>
      </c>
      <c r="D1" t="s">
        <v>28</v>
      </c>
    </row>
    <row r="2" spans="1:4">
      <c r="A2" t="s">
        <v>29</v>
      </c>
      <c r="B2">
        <v>17</v>
      </c>
      <c r="C2">
        <v>22</v>
      </c>
      <c r="D2">
        <v>16</v>
      </c>
    </row>
    <row r="3" spans="1:4">
      <c r="A3" t="s">
        <v>30</v>
      </c>
      <c r="B3">
        <v>13</v>
      </c>
      <c r="C3">
        <v>16</v>
      </c>
      <c r="D3">
        <v>17</v>
      </c>
    </row>
    <row r="4" spans="1:4">
      <c r="A4" t="s">
        <v>31</v>
      </c>
      <c r="B4">
        <v>2</v>
      </c>
      <c r="C4">
        <v>0</v>
      </c>
      <c r="D4">
        <v>2</v>
      </c>
    </row>
    <row r="5" spans="1:4">
      <c r="A5" t="s">
        <v>32</v>
      </c>
      <c r="B5">
        <v>0</v>
      </c>
      <c r="C5">
        <v>0</v>
      </c>
      <c r="D5">
        <v>1</v>
      </c>
    </row>
    <row r="7" spans="1:4">
      <c r="B7" t="s">
        <v>26</v>
      </c>
      <c r="C7" t="s">
        <v>27</v>
      </c>
      <c r="D7" t="s">
        <v>28</v>
      </c>
    </row>
    <row r="8" spans="1:4">
      <c r="A8" t="s">
        <v>33</v>
      </c>
      <c r="B8">
        <f>ROUND(B2/SUM(B$2:B$5),2)*100</f>
        <v>53</v>
      </c>
      <c r="C8">
        <f t="shared" ref="C8:D8" si="0">ROUND(C2/SUM(C$2:C$5),2)*100</f>
        <v>57.999999999999993</v>
      </c>
      <c r="D8">
        <f t="shared" si="0"/>
        <v>44</v>
      </c>
    </row>
    <row r="9" spans="1:4">
      <c r="A9" t="s">
        <v>34</v>
      </c>
      <c r="B9">
        <f t="shared" ref="B9:D11" si="1">ROUND(B3/SUM(B$2:B$5),2)*100</f>
        <v>41</v>
      </c>
      <c r="C9">
        <f t="shared" si="1"/>
        <v>42</v>
      </c>
      <c r="D9">
        <f t="shared" si="1"/>
        <v>47</v>
      </c>
    </row>
    <row r="10" spans="1:4">
      <c r="A10" t="s">
        <v>35</v>
      </c>
      <c r="B10">
        <f t="shared" si="1"/>
        <v>6</v>
      </c>
      <c r="C10">
        <f t="shared" si="1"/>
        <v>0</v>
      </c>
      <c r="D10">
        <f t="shared" si="1"/>
        <v>6</v>
      </c>
    </row>
    <row r="11" spans="1:4">
      <c r="A11" t="s">
        <v>36</v>
      </c>
      <c r="B11">
        <f t="shared" si="1"/>
        <v>0</v>
      </c>
      <c r="C11">
        <f t="shared" si="1"/>
        <v>0</v>
      </c>
      <c r="D11">
        <f t="shared" si="1"/>
        <v>3</v>
      </c>
    </row>
    <row r="13" spans="1:4">
      <c r="A13" t="s">
        <v>38</v>
      </c>
      <c r="B13">
        <f>ROUND(SUM(B$2:B$3)/SUM(B$2:B$5),2)*100</f>
        <v>94</v>
      </c>
      <c r="C13">
        <f t="shared" ref="C13:D13" si="2">ROUND(SUM(C$2:C$3)/SUM(C$2:C$5),2)*100</f>
        <v>100</v>
      </c>
      <c r="D13">
        <f t="shared" si="2"/>
        <v>92</v>
      </c>
    </row>
    <row r="14" spans="1:4">
      <c r="A14" t="s">
        <v>37</v>
      </c>
      <c r="B14">
        <f>ROUND(SUM(B$4:B$5)/SUM(B$2:B$5),2)*100</f>
        <v>6</v>
      </c>
      <c r="C14">
        <f t="shared" ref="C14:D14" si="3">ROUND(SUM(C$4:C$5)/SUM(C$2:C$5),2)*100</f>
        <v>0</v>
      </c>
      <c r="D14">
        <f t="shared" si="3"/>
        <v>8</v>
      </c>
    </row>
    <row r="21" spans="1:1">
      <c r="A21" s="3" t="s">
        <v>44</v>
      </c>
    </row>
  </sheetData>
  <phoneticPr fontId="1" type="noConversion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20"/>
  <sheetViews>
    <sheetView workbookViewId="0">
      <selection activeCell="B8" sqref="B8:D14"/>
    </sheetView>
  </sheetViews>
  <sheetFormatPr defaultRowHeight="16.5"/>
  <cols>
    <col min="1" max="1" width="25.25" customWidth="1"/>
  </cols>
  <sheetData>
    <row r="1" spans="1:4">
      <c r="B1" t="s">
        <v>26</v>
      </c>
      <c r="C1" t="s">
        <v>27</v>
      </c>
      <c r="D1" t="s">
        <v>28</v>
      </c>
    </row>
    <row r="2" spans="1:4">
      <c r="A2" t="s">
        <v>29</v>
      </c>
      <c r="B2">
        <v>19</v>
      </c>
      <c r="C2">
        <v>23</v>
      </c>
      <c r="D2">
        <v>18</v>
      </c>
    </row>
    <row r="3" spans="1:4">
      <c r="A3" t="s">
        <v>30</v>
      </c>
      <c r="B3">
        <v>10</v>
      </c>
      <c r="C3">
        <v>10</v>
      </c>
      <c r="D3">
        <v>15</v>
      </c>
    </row>
    <row r="4" spans="1:4">
      <c r="A4" t="s">
        <v>31</v>
      </c>
      <c r="B4">
        <v>2</v>
      </c>
      <c r="C4">
        <v>4</v>
      </c>
      <c r="D4">
        <v>1</v>
      </c>
    </row>
    <row r="5" spans="1:4">
      <c r="A5" t="s">
        <v>32</v>
      </c>
      <c r="B5">
        <v>1</v>
      </c>
      <c r="C5">
        <v>1</v>
      </c>
      <c r="D5">
        <v>2</v>
      </c>
    </row>
    <row r="7" spans="1:4">
      <c r="B7" t="s">
        <v>26</v>
      </c>
      <c r="C7" t="s">
        <v>27</v>
      </c>
      <c r="D7" t="s">
        <v>28</v>
      </c>
    </row>
    <row r="8" spans="1:4">
      <c r="A8" t="s">
        <v>33</v>
      </c>
      <c r="B8">
        <f>ROUND(B2/SUM(B$2:B$5),2)*100</f>
        <v>59</v>
      </c>
      <c r="C8">
        <f t="shared" ref="C8:D8" si="0">ROUND(C2/SUM(C$2:C$5),2)*100</f>
        <v>61</v>
      </c>
      <c r="D8">
        <f t="shared" si="0"/>
        <v>50</v>
      </c>
    </row>
    <row r="9" spans="1:4">
      <c r="A9" t="s">
        <v>34</v>
      </c>
      <c r="B9">
        <f t="shared" ref="B9:D11" si="1">ROUND(B3/SUM(B$2:B$5),2)*100</f>
        <v>31</v>
      </c>
      <c r="C9">
        <f t="shared" si="1"/>
        <v>26</v>
      </c>
      <c r="D9">
        <f t="shared" si="1"/>
        <v>42</v>
      </c>
    </row>
    <row r="10" spans="1:4">
      <c r="A10" t="s">
        <v>35</v>
      </c>
      <c r="B10">
        <f t="shared" si="1"/>
        <v>6</v>
      </c>
      <c r="C10">
        <f t="shared" si="1"/>
        <v>11</v>
      </c>
      <c r="D10">
        <f t="shared" si="1"/>
        <v>3</v>
      </c>
    </row>
    <row r="11" spans="1:4">
      <c r="A11" t="s">
        <v>36</v>
      </c>
      <c r="B11">
        <f t="shared" si="1"/>
        <v>3</v>
      </c>
      <c r="C11">
        <f t="shared" si="1"/>
        <v>3</v>
      </c>
      <c r="D11">
        <f t="shared" si="1"/>
        <v>6</v>
      </c>
    </row>
    <row r="13" spans="1:4">
      <c r="A13" t="s">
        <v>38</v>
      </c>
      <c r="B13">
        <f>ROUND(SUM(B$2:B$3)/SUM(B$2:B$5),2)*100</f>
        <v>91</v>
      </c>
      <c r="C13">
        <f t="shared" ref="C13:D13" si="2">ROUND(SUM(C$2:C$3)/SUM(C$2:C$5),2)*100</f>
        <v>87</v>
      </c>
      <c r="D13">
        <f t="shared" si="2"/>
        <v>92</v>
      </c>
    </row>
    <row r="14" spans="1:4">
      <c r="A14" t="s">
        <v>37</v>
      </c>
      <c r="B14">
        <f>ROUND(SUM(B$4:B$5)/SUM(B$2:B$5),2)*100</f>
        <v>9</v>
      </c>
      <c r="C14">
        <f t="shared" ref="C14:D14" si="3">ROUND(SUM(C$4:C$5)/SUM(C$2:C$5),2)*100</f>
        <v>13</v>
      </c>
      <c r="D14">
        <f t="shared" si="3"/>
        <v>8</v>
      </c>
    </row>
    <row r="20" spans="1:1">
      <c r="A20" s="3" t="s">
        <v>45</v>
      </c>
    </row>
  </sheetData>
  <phoneticPr fontId="1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21"/>
  <sheetViews>
    <sheetView workbookViewId="0">
      <selection activeCell="B8" sqref="B8:D14"/>
    </sheetView>
  </sheetViews>
  <sheetFormatPr defaultRowHeight="16.5"/>
  <cols>
    <col min="1" max="1" width="25.25" customWidth="1"/>
  </cols>
  <sheetData>
    <row r="1" spans="1:4">
      <c r="B1" t="s">
        <v>26</v>
      </c>
      <c r="C1" t="s">
        <v>27</v>
      </c>
      <c r="D1" t="s">
        <v>28</v>
      </c>
    </row>
    <row r="2" spans="1:4">
      <c r="A2" t="s">
        <v>29</v>
      </c>
      <c r="B2">
        <v>1</v>
      </c>
      <c r="C2">
        <v>1</v>
      </c>
      <c r="D2">
        <v>2</v>
      </c>
    </row>
    <row r="3" spans="1:4">
      <c r="A3" t="s">
        <v>30</v>
      </c>
      <c r="B3">
        <v>8</v>
      </c>
      <c r="C3">
        <v>6</v>
      </c>
      <c r="D3">
        <v>6</v>
      </c>
    </row>
    <row r="4" spans="1:4">
      <c r="A4" t="s">
        <v>31</v>
      </c>
      <c r="B4">
        <v>9</v>
      </c>
      <c r="C4">
        <v>17</v>
      </c>
      <c r="D4">
        <v>12</v>
      </c>
    </row>
    <row r="5" spans="1:4">
      <c r="A5" t="s">
        <v>32</v>
      </c>
      <c r="B5">
        <v>14</v>
      </c>
      <c r="C5">
        <v>14</v>
      </c>
      <c r="D5">
        <v>16</v>
      </c>
    </row>
    <row r="7" spans="1:4">
      <c r="B7" t="s">
        <v>26</v>
      </c>
      <c r="C7" t="s">
        <v>27</v>
      </c>
      <c r="D7" t="s">
        <v>28</v>
      </c>
    </row>
    <row r="8" spans="1:4">
      <c r="A8" t="s">
        <v>33</v>
      </c>
      <c r="B8">
        <f>ROUND(B2/SUM(B$2:B$5),2)*100</f>
        <v>3</v>
      </c>
      <c r="C8">
        <f t="shared" ref="C8:D8" si="0">ROUND(C2/SUM(C$2:C$5),2)*100</f>
        <v>3</v>
      </c>
      <c r="D8">
        <f t="shared" si="0"/>
        <v>6</v>
      </c>
    </row>
    <row r="9" spans="1:4">
      <c r="A9" t="s">
        <v>34</v>
      </c>
      <c r="B9">
        <f t="shared" ref="B9:D11" si="1">ROUND(B3/SUM(B$2:B$5),2)*100</f>
        <v>25</v>
      </c>
      <c r="C9">
        <f t="shared" si="1"/>
        <v>16</v>
      </c>
      <c r="D9">
        <f t="shared" si="1"/>
        <v>17</v>
      </c>
    </row>
    <row r="10" spans="1:4">
      <c r="A10" t="s">
        <v>35</v>
      </c>
      <c r="B10">
        <f t="shared" si="1"/>
        <v>28.000000000000004</v>
      </c>
      <c r="C10">
        <f t="shared" si="1"/>
        <v>45</v>
      </c>
      <c r="D10">
        <f t="shared" si="1"/>
        <v>33</v>
      </c>
    </row>
    <row r="11" spans="1:4">
      <c r="A11" t="s">
        <v>36</v>
      </c>
      <c r="B11">
        <f t="shared" si="1"/>
        <v>44</v>
      </c>
      <c r="C11">
        <f t="shared" si="1"/>
        <v>37</v>
      </c>
      <c r="D11">
        <f t="shared" si="1"/>
        <v>44</v>
      </c>
    </row>
    <row r="13" spans="1:4">
      <c r="A13" t="s">
        <v>38</v>
      </c>
      <c r="B13">
        <f>ROUND(SUM(B$2:B$3)/SUM(B$2:B$5),2)*100</f>
        <v>28.000000000000004</v>
      </c>
      <c r="C13">
        <f t="shared" ref="C13:D13" si="2">ROUND(SUM(C$2:C$3)/SUM(C$2:C$5),2)*100</f>
        <v>18</v>
      </c>
      <c r="D13">
        <f t="shared" si="2"/>
        <v>22</v>
      </c>
    </row>
    <row r="14" spans="1:4">
      <c r="A14" t="s">
        <v>37</v>
      </c>
      <c r="B14">
        <f>ROUND(SUM(B$4:B$5)/SUM(B$2:B$5),2)*100</f>
        <v>72</v>
      </c>
      <c r="C14">
        <f t="shared" ref="C14:D14" si="3">ROUND(SUM(C$4:C$5)/SUM(C$2:C$5),2)*100</f>
        <v>82</v>
      </c>
      <c r="D14">
        <f t="shared" si="3"/>
        <v>78</v>
      </c>
    </row>
    <row r="21" spans="1:1">
      <c r="A21" s="3" t="s">
        <v>46</v>
      </c>
    </row>
  </sheetData>
  <phoneticPr fontId="1" type="noConversion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20"/>
  <sheetViews>
    <sheetView workbookViewId="0">
      <selection activeCell="B8" sqref="B8:D14"/>
    </sheetView>
  </sheetViews>
  <sheetFormatPr defaultRowHeight="16.5"/>
  <cols>
    <col min="1" max="1" width="25.25" customWidth="1"/>
  </cols>
  <sheetData>
    <row r="1" spans="1:4">
      <c r="B1" t="s">
        <v>26</v>
      </c>
      <c r="C1" t="s">
        <v>27</v>
      </c>
      <c r="D1" t="s">
        <v>28</v>
      </c>
    </row>
    <row r="2" spans="1:4">
      <c r="A2" t="s">
        <v>29</v>
      </c>
      <c r="B2">
        <v>25</v>
      </c>
      <c r="C2">
        <v>32</v>
      </c>
      <c r="D2">
        <v>26</v>
      </c>
    </row>
    <row r="3" spans="1:4">
      <c r="A3" t="s">
        <v>30</v>
      </c>
      <c r="B3">
        <v>7</v>
      </c>
      <c r="C3">
        <v>4</v>
      </c>
      <c r="D3">
        <v>8</v>
      </c>
    </row>
    <row r="4" spans="1:4">
      <c r="A4" t="s">
        <v>31</v>
      </c>
      <c r="B4">
        <v>0</v>
      </c>
      <c r="C4">
        <v>2</v>
      </c>
      <c r="D4">
        <v>1</v>
      </c>
    </row>
    <row r="5" spans="1:4">
      <c r="A5" t="s">
        <v>32</v>
      </c>
      <c r="B5">
        <v>0</v>
      </c>
      <c r="C5">
        <v>0</v>
      </c>
      <c r="D5">
        <v>1</v>
      </c>
    </row>
    <row r="7" spans="1:4">
      <c r="B7" t="s">
        <v>26</v>
      </c>
      <c r="C7" t="s">
        <v>27</v>
      </c>
      <c r="D7" t="s">
        <v>28</v>
      </c>
    </row>
    <row r="8" spans="1:4">
      <c r="A8" t="s">
        <v>33</v>
      </c>
      <c r="B8">
        <f>ROUND(B2/SUM(B$2:B$5),2)*100</f>
        <v>78</v>
      </c>
      <c r="C8">
        <f t="shared" ref="C8:D8" si="0">ROUND(C2/SUM(C$2:C$5),2)*100</f>
        <v>84</v>
      </c>
      <c r="D8">
        <f t="shared" si="0"/>
        <v>72</v>
      </c>
    </row>
    <row r="9" spans="1:4">
      <c r="A9" t="s">
        <v>34</v>
      </c>
      <c r="B9">
        <f t="shared" ref="B9:D11" si="1">ROUND(B3/SUM(B$2:B$5),2)*100</f>
        <v>22</v>
      </c>
      <c r="C9">
        <f t="shared" si="1"/>
        <v>11</v>
      </c>
      <c r="D9">
        <f t="shared" si="1"/>
        <v>22</v>
      </c>
    </row>
    <row r="10" spans="1:4">
      <c r="A10" t="s">
        <v>35</v>
      </c>
      <c r="B10">
        <f t="shared" si="1"/>
        <v>0</v>
      </c>
      <c r="C10">
        <f t="shared" si="1"/>
        <v>5</v>
      </c>
      <c r="D10">
        <f t="shared" si="1"/>
        <v>3</v>
      </c>
    </row>
    <row r="11" spans="1:4">
      <c r="A11" t="s">
        <v>36</v>
      </c>
      <c r="B11">
        <f t="shared" si="1"/>
        <v>0</v>
      </c>
      <c r="C11">
        <f t="shared" si="1"/>
        <v>0</v>
      </c>
      <c r="D11">
        <f t="shared" si="1"/>
        <v>3</v>
      </c>
    </row>
    <row r="13" spans="1:4">
      <c r="A13" t="s">
        <v>38</v>
      </c>
      <c r="B13">
        <f>ROUND(SUM(B$2:B$3)/SUM(B$2:B$5),2)*100</f>
        <v>100</v>
      </c>
      <c r="C13">
        <f t="shared" ref="C13:D13" si="2">ROUND(SUM(C$2:C$3)/SUM(C$2:C$5),2)*100</f>
        <v>95</v>
      </c>
      <c r="D13">
        <f t="shared" si="2"/>
        <v>94</v>
      </c>
    </row>
    <row r="14" spans="1:4">
      <c r="A14" t="s">
        <v>37</v>
      </c>
      <c r="B14">
        <f>ROUND(SUM(B$4:B$5)/SUM(B$2:B$5),2)*100</f>
        <v>0</v>
      </c>
      <c r="C14">
        <f t="shared" ref="C14:D14" si="3">ROUND(SUM(C$4:C$5)/SUM(C$2:C$5),2)*100</f>
        <v>5</v>
      </c>
      <c r="D14">
        <f t="shared" si="3"/>
        <v>6</v>
      </c>
    </row>
    <row r="20" spans="1:1">
      <c r="A20" s="3" t="s">
        <v>47</v>
      </c>
    </row>
  </sheetData>
  <phoneticPr fontId="1" type="noConversion"/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21"/>
  <sheetViews>
    <sheetView workbookViewId="0">
      <selection activeCell="B8" sqref="B8:D14"/>
    </sheetView>
  </sheetViews>
  <sheetFormatPr defaultRowHeight="16.5"/>
  <cols>
    <col min="1" max="1" width="25.25" customWidth="1"/>
  </cols>
  <sheetData>
    <row r="1" spans="1:4">
      <c r="B1" t="s">
        <v>26</v>
      </c>
      <c r="C1" t="s">
        <v>27</v>
      </c>
      <c r="D1" t="s">
        <v>28</v>
      </c>
    </row>
    <row r="2" spans="1:4">
      <c r="A2" t="s">
        <v>29</v>
      </c>
      <c r="B2">
        <v>22</v>
      </c>
      <c r="C2">
        <v>28</v>
      </c>
      <c r="D2">
        <v>25</v>
      </c>
    </row>
    <row r="3" spans="1:4">
      <c r="A3" t="s">
        <v>30</v>
      </c>
      <c r="B3">
        <v>7</v>
      </c>
      <c r="C3">
        <v>6</v>
      </c>
      <c r="D3">
        <v>11</v>
      </c>
    </row>
    <row r="4" spans="1:4">
      <c r="A4" t="s">
        <v>31</v>
      </c>
      <c r="B4">
        <v>2</v>
      </c>
      <c r="C4">
        <v>2</v>
      </c>
      <c r="D4">
        <v>0</v>
      </c>
    </row>
    <row r="5" spans="1:4">
      <c r="A5" t="s">
        <v>32</v>
      </c>
      <c r="B5">
        <v>1</v>
      </c>
      <c r="C5">
        <v>2</v>
      </c>
      <c r="D5">
        <v>0</v>
      </c>
    </row>
    <row r="7" spans="1:4">
      <c r="B7" t="s">
        <v>26</v>
      </c>
      <c r="C7" t="s">
        <v>27</v>
      </c>
      <c r="D7" t="s">
        <v>28</v>
      </c>
    </row>
    <row r="8" spans="1:4">
      <c r="A8" t="s">
        <v>33</v>
      </c>
      <c r="B8">
        <f>ROUND(B2/SUM(B$2:B$5),2)*100</f>
        <v>69</v>
      </c>
      <c r="C8">
        <f t="shared" ref="C8:D8" si="0">ROUND(C2/SUM(C$2:C$5),2)*100</f>
        <v>74</v>
      </c>
      <c r="D8">
        <f t="shared" si="0"/>
        <v>69</v>
      </c>
    </row>
    <row r="9" spans="1:4">
      <c r="A9" t="s">
        <v>34</v>
      </c>
      <c r="B9">
        <f t="shared" ref="B9:D11" si="1">ROUND(B3/SUM(B$2:B$5),2)*100</f>
        <v>22</v>
      </c>
      <c r="C9">
        <f t="shared" si="1"/>
        <v>16</v>
      </c>
      <c r="D9">
        <f t="shared" si="1"/>
        <v>31</v>
      </c>
    </row>
    <row r="10" spans="1:4">
      <c r="A10" t="s">
        <v>35</v>
      </c>
      <c r="B10">
        <f t="shared" si="1"/>
        <v>6</v>
      </c>
      <c r="C10">
        <f t="shared" si="1"/>
        <v>5</v>
      </c>
      <c r="D10">
        <f t="shared" si="1"/>
        <v>0</v>
      </c>
    </row>
    <row r="11" spans="1:4">
      <c r="A11" t="s">
        <v>36</v>
      </c>
      <c r="B11">
        <f t="shared" si="1"/>
        <v>3</v>
      </c>
      <c r="C11">
        <f t="shared" si="1"/>
        <v>5</v>
      </c>
      <c r="D11">
        <f t="shared" si="1"/>
        <v>0</v>
      </c>
    </row>
    <row r="13" spans="1:4">
      <c r="A13" t="s">
        <v>38</v>
      </c>
      <c r="B13">
        <f>ROUND(SUM(B$2:B$3)/SUM(B$2:B$5),2)*100</f>
        <v>91</v>
      </c>
      <c r="C13">
        <f t="shared" ref="C13:D13" si="2">ROUND(SUM(C$2:C$3)/SUM(C$2:C$5),2)*100</f>
        <v>89</v>
      </c>
      <c r="D13">
        <f t="shared" si="2"/>
        <v>100</v>
      </c>
    </row>
    <row r="14" spans="1:4">
      <c r="A14" t="s">
        <v>37</v>
      </c>
      <c r="B14">
        <f>ROUND(SUM(B$4:B$5)/SUM(B$2:B$5),2)*100</f>
        <v>9</v>
      </c>
      <c r="C14">
        <f t="shared" ref="C14:D14" si="3">ROUND(SUM(C$4:C$5)/SUM(C$2:C$5),2)*100</f>
        <v>11</v>
      </c>
      <c r="D14">
        <f t="shared" si="3"/>
        <v>0</v>
      </c>
    </row>
    <row r="21" spans="1:1">
      <c r="A21" s="3" t="s">
        <v>48</v>
      </c>
    </row>
  </sheetData>
  <phoneticPr fontId="1" type="noConversion"/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22"/>
  <sheetViews>
    <sheetView topLeftCell="A10" workbookViewId="0">
      <selection activeCell="B8" sqref="B8:D14"/>
    </sheetView>
  </sheetViews>
  <sheetFormatPr defaultRowHeight="16.5"/>
  <cols>
    <col min="1" max="1" width="25.25" customWidth="1"/>
  </cols>
  <sheetData>
    <row r="1" spans="1:4">
      <c r="B1" t="s">
        <v>26</v>
      </c>
      <c r="C1" t="s">
        <v>27</v>
      </c>
      <c r="D1" t="s">
        <v>28</v>
      </c>
    </row>
    <row r="2" spans="1:4">
      <c r="A2" t="s">
        <v>29</v>
      </c>
      <c r="B2">
        <v>7</v>
      </c>
      <c r="C2">
        <v>3</v>
      </c>
      <c r="D2">
        <v>2</v>
      </c>
    </row>
    <row r="3" spans="1:4">
      <c r="A3" t="s">
        <v>30</v>
      </c>
      <c r="B3">
        <v>7</v>
      </c>
      <c r="C3">
        <v>5</v>
      </c>
      <c r="D3">
        <v>8</v>
      </c>
    </row>
    <row r="4" spans="1:4">
      <c r="A4" t="s">
        <v>31</v>
      </c>
      <c r="B4">
        <v>7</v>
      </c>
      <c r="C4">
        <v>15</v>
      </c>
      <c r="D4">
        <v>11</v>
      </c>
    </row>
    <row r="5" spans="1:4">
      <c r="A5" t="s">
        <v>32</v>
      </c>
      <c r="B5">
        <v>11</v>
      </c>
      <c r="C5">
        <v>15</v>
      </c>
      <c r="D5">
        <v>15</v>
      </c>
    </row>
    <row r="7" spans="1:4">
      <c r="B7" t="s">
        <v>26</v>
      </c>
      <c r="C7" t="s">
        <v>27</v>
      </c>
      <c r="D7" t="s">
        <v>28</v>
      </c>
    </row>
    <row r="8" spans="1:4">
      <c r="A8" t="s">
        <v>33</v>
      </c>
      <c r="B8">
        <f>ROUND(B2/SUM(B$2:B$5),2)*100</f>
        <v>22</v>
      </c>
      <c r="C8">
        <f t="shared" ref="C8:D8" si="0">ROUND(C2/SUM(C$2:C$5),2)*100</f>
        <v>8</v>
      </c>
      <c r="D8">
        <f t="shared" si="0"/>
        <v>6</v>
      </c>
    </row>
    <row r="9" spans="1:4">
      <c r="A9" t="s">
        <v>34</v>
      </c>
      <c r="B9">
        <f t="shared" ref="B9:D11" si="1">ROUND(B3/SUM(B$2:B$5),2)*100</f>
        <v>22</v>
      </c>
      <c r="C9">
        <f t="shared" si="1"/>
        <v>13</v>
      </c>
      <c r="D9">
        <f t="shared" si="1"/>
        <v>22</v>
      </c>
    </row>
    <row r="10" spans="1:4">
      <c r="A10" t="s">
        <v>35</v>
      </c>
      <c r="B10">
        <f t="shared" si="1"/>
        <v>22</v>
      </c>
      <c r="C10">
        <f t="shared" si="1"/>
        <v>39</v>
      </c>
      <c r="D10">
        <f t="shared" si="1"/>
        <v>31</v>
      </c>
    </row>
    <row r="11" spans="1:4">
      <c r="A11" t="s">
        <v>36</v>
      </c>
      <c r="B11">
        <f t="shared" si="1"/>
        <v>34</v>
      </c>
      <c r="C11">
        <f t="shared" si="1"/>
        <v>39</v>
      </c>
      <c r="D11">
        <f t="shared" si="1"/>
        <v>42</v>
      </c>
    </row>
    <row r="13" spans="1:4">
      <c r="A13" t="s">
        <v>38</v>
      </c>
      <c r="B13">
        <f>ROUND(SUM(B$2:B$3)/SUM(B$2:B$5),2)*100</f>
        <v>44</v>
      </c>
      <c r="C13">
        <f t="shared" ref="C13:D13" si="2">ROUND(SUM(C$2:C$3)/SUM(C$2:C$5),2)*100</f>
        <v>21</v>
      </c>
      <c r="D13">
        <f t="shared" si="2"/>
        <v>28.000000000000004</v>
      </c>
    </row>
    <row r="14" spans="1:4">
      <c r="A14" t="s">
        <v>37</v>
      </c>
      <c r="B14">
        <f>ROUND(SUM(B$4:B$5)/SUM(B$2:B$5),2)*100</f>
        <v>56.000000000000007</v>
      </c>
      <c r="C14">
        <f t="shared" ref="C14:D14" si="3">ROUND(SUM(C$4:C$5)/SUM(C$2:C$5),2)*100</f>
        <v>79</v>
      </c>
      <c r="D14">
        <f t="shared" si="3"/>
        <v>72</v>
      </c>
    </row>
    <row r="22" spans="1:1">
      <c r="A22" s="3" t="s">
        <v>49</v>
      </c>
    </row>
  </sheetData>
  <phoneticPr fontId="1" type="noConversion"/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B8" sqref="B8:D14"/>
    </sheetView>
  </sheetViews>
  <sheetFormatPr defaultRowHeight="16.5"/>
  <cols>
    <col min="1" max="1" width="25.25" customWidth="1"/>
  </cols>
  <sheetData>
    <row r="1" spans="1:4">
      <c r="B1" t="s">
        <v>26</v>
      </c>
      <c r="C1" t="s">
        <v>27</v>
      </c>
      <c r="D1" t="s">
        <v>28</v>
      </c>
    </row>
    <row r="2" spans="1:4">
      <c r="A2" t="s">
        <v>29</v>
      </c>
      <c r="B2">
        <v>17</v>
      </c>
      <c r="C2">
        <v>30</v>
      </c>
      <c r="D2">
        <v>26</v>
      </c>
    </row>
    <row r="3" spans="1:4">
      <c r="A3" t="s">
        <v>30</v>
      </c>
      <c r="B3">
        <v>11</v>
      </c>
      <c r="C3">
        <v>6</v>
      </c>
      <c r="D3">
        <v>8</v>
      </c>
    </row>
    <row r="4" spans="1:4">
      <c r="A4" t="s">
        <v>31</v>
      </c>
      <c r="B4">
        <v>1</v>
      </c>
      <c r="C4">
        <v>1</v>
      </c>
      <c r="D4">
        <v>0</v>
      </c>
    </row>
    <row r="5" spans="1:4">
      <c r="A5" t="s">
        <v>32</v>
      </c>
      <c r="B5">
        <v>3</v>
      </c>
      <c r="C5">
        <v>1</v>
      </c>
      <c r="D5">
        <v>2</v>
      </c>
    </row>
    <row r="7" spans="1:4">
      <c r="B7" t="s">
        <v>26</v>
      </c>
      <c r="C7" t="s">
        <v>27</v>
      </c>
      <c r="D7" t="s">
        <v>28</v>
      </c>
    </row>
    <row r="8" spans="1:4">
      <c r="A8" t="s">
        <v>33</v>
      </c>
      <c r="B8">
        <f>ROUND(B2/SUM(B$2:B$5),2)*100</f>
        <v>53</v>
      </c>
      <c r="C8">
        <f t="shared" ref="C8:D8" si="0">ROUND(C2/SUM(C$2:C$5),2)*100</f>
        <v>79</v>
      </c>
      <c r="D8">
        <f t="shared" si="0"/>
        <v>72</v>
      </c>
    </row>
    <row r="9" spans="1:4">
      <c r="A9" t="s">
        <v>34</v>
      </c>
      <c r="B9">
        <f t="shared" ref="B9:D11" si="1">ROUND(B3/SUM(B$2:B$5),2)*100</f>
        <v>34</v>
      </c>
      <c r="C9">
        <f t="shared" si="1"/>
        <v>16</v>
      </c>
      <c r="D9">
        <f t="shared" si="1"/>
        <v>22</v>
      </c>
    </row>
    <row r="10" spans="1:4">
      <c r="A10" t="s">
        <v>35</v>
      </c>
      <c r="B10">
        <f t="shared" si="1"/>
        <v>3</v>
      </c>
      <c r="C10">
        <f t="shared" si="1"/>
        <v>3</v>
      </c>
      <c r="D10">
        <f t="shared" si="1"/>
        <v>0</v>
      </c>
    </row>
    <row r="11" spans="1:4">
      <c r="A11" t="s">
        <v>36</v>
      </c>
      <c r="B11">
        <f t="shared" si="1"/>
        <v>9</v>
      </c>
      <c r="C11">
        <f t="shared" si="1"/>
        <v>3</v>
      </c>
      <c r="D11">
        <f t="shared" si="1"/>
        <v>6</v>
      </c>
    </row>
    <row r="13" spans="1:4">
      <c r="A13" t="s">
        <v>38</v>
      </c>
      <c r="B13">
        <f>ROUND(SUM(B$2:B$3)/SUM(B$2:B$5),2)*100</f>
        <v>88</v>
      </c>
      <c r="C13">
        <f t="shared" ref="C13:D13" si="2">ROUND(SUM(C$2:C$3)/SUM(C$2:C$5),2)*100</f>
        <v>95</v>
      </c>
      <c r="D13">
        <f t="shared" si="2"/>
        <v>94</v>
      </c>
    </row>
    <row r="14" spans="1:4">
      <c r="A14" t="s">
        <v>37</v>
      </c>
      <c r="B14">
        <f>ROUND(SUM(B$4:B$5)/SUM(B$2:B$5),2)*100</f>
        <v>13</v>
      </c>
      <c r="C14">
        <f t="shared" ref="C14:D14" si="3">ROUND(SUM(C$4:C$5)/SUM(C$2:C$5),2)*100</f>
        <v>5</v>
      </c>
      <c r="D14">
        <f t="shared" si="3"/>
        <v>6</v>
      </c>
    </row>
    <row r="22" spans="1:1">
      <c r="A22" s="3" t="s">
        <v>50</v>
      </c>
    </row>
  </sheetData>
  <phoneticPr fontId="1" type="noConversion"/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B8" sqref="B8:D14"/>
    </sheetView>
  </sheetViews>
  <sheetFormatPr defaultRowHeight="16.5"/>
  <cols>
    <col min="1" max="1" width="25.25" customWidth="1"/>
  </cols>
  <sheetData>
    <row r="1" spans="1:4">
      <c r="B1" t="s">
        <v>26</v>
      </c>
      <c r="C1" t="s">
        <v>27</v>
      </c>
      <c r="D1" t="s">
        <v>28</v>
      </c>
    </row>
    <row r="2" spans="1:4">
      <c r="A2" t="s">
        <v>29</v>
      </c>
      <c r="B2">
        <v>24</v>
      </c>
      <c r="C2">
        <v>28</v>
      </c>
      <c r="D2">
        <v>28</v>
      </c>
    </row>
    <row r="3" spans="1:4">
      <c r="A3" t="s">
        <v>30</v>
      </c>
      <c r="B3">
        <v>8</v>
      </c>
      <c r="C3">
        <v>6</v>
      </c>
      <c r="D3">
        <v>6</v>
      </c>
    </row>
    <row r="4" spans="1:4">
      <c r="A4" t="s">
        <v>31</v>
      </c>
      <c r="B4">
        <v>0</v>
      </c>
      <c r="C4">
        <v>2</v>
      </c>
      <c r="D4">
        <v>2</v>
      </c>
    </row>
    <row r="5" spans="1:4">
      <c r="A5" t="s">
        <v>32</v>
      </c>
      <c r="B5">
        <v>0</v>
      </c>
      <c r="C5">
        <v>2</v>
      </c>
      <c r="D5">
        <v>0</v>
      </c>
    </row>
    <row r="7" spans="1:4">
      <c r="B7" t="s">
        <v>26</v>
      </c>
      <c r="C7" t="s">
        <v>27</v>
      </c>
      <c r="D7" t="s">
        <v>28</v>
      </c>
    </row>
    <row r="8" spans="1:4">
      <c r="A8" t="s">
        <v>33</v>
      </c>
      <c r="B8">
        <f>ROUND(B2/SUM(B$2:B$5),2)*100</f>
        <v>75</v>
      </c>
      <c r="C8">
        <f t="shared" ref="C8:D8" si="0">ROUND(C2/SUM(C$2:C$5),2)*100</f>
        <v>74</v>
      </c>
      <c r="D8">
        <f t="shared" si="0"/>
        <v>78</v>
      </c>
    </row>
    <row r="9" spans="1:4">
      <c r="A9" t="s">
        <v>34</v>
      </c>
      <c r="B9">
        <f t="shared" ref="B9:D11" si="1">ROUND(B3/SUM(B$2:B$5),2)*100</f>
        <v>25</v>
      </c>
      <c r="C9">
        <f t="shared" si="1"/>
        <v>16</v>
      </c>
      <c r="D9">
        <f t="shared" si="1"/>
        <v>17</v>
      </c>
    </row>
    <row r="10" spans="1:4">
      <c r="A10" t="s">
        <v>35</v>
      </c>
      <c r="B10">
        <f t="shared" si="1"/>
        <v>0</v>
      </c>
      <c r="C10">
        <f t="shared" si="1"/>
        <v>5</v>
      </c>
      <c r="D10">
        <f t="shared" si="1"/>
        <v>6</v>
      </c>
    </row>
    <row r="11" spans="1:4">
      <c r="A11" t="s">
        <v>36</v>
      </c>
      <c r="B11">
        <f t="shared" si="1"/>
        <v>0</v>
      </c>
      <c r="C11">
        <f t="shared" si="1"/>
        <v>5</v>
      </c>
      <c r="D11">
        <f t="shared" si="1"/>
        <v>0</v>
      </c>
    </row>
    <row r="13" spans="1:4">
      <c r="A13" t="s">
        <v>38</v>
      </c>
      <c r="B13">
        <f>ROUND(SUM(B$2:B$3)/SUM(B$2:B$5),2)*100</f>
        <v>100</v>
      </c>
      <c r="C13">
        <f t="shared" ref="C13:D13" si="2">ROUND(SUM(C$2:C$3)/SUM(C$2:C$5),2)*100</f>
        <v>89</v>
      </c>
      <c r="D13">
        <f t="shared" si="2"/>
        <v>94</v>
      </c>
    </row>
    <row r="14" spans="1:4">
      <c r="A14" t="s">
        <v>37</v>
      </c>
      <c r="B14">
        <f>ROUND(SUM(B$4:B$5)/SUM(B$2:B$5),2)*100</f>
        <v>0</v>
      </c>
      <c r="C14">
        <f t="shared" ref="C14:D14" si="3">ROUND(SUM(C$4:C$5)/SUM(C$2:C$5),2)*100</f>
        <v>11</v>
      </c>
      <c r="D14">
        <f t="shared" si="3"/>
        <v>6</v>
      </c>
    </row>
    <row r="22" spans="1:1">
      <c r="A22" s="3" t="s">
        <v>51</v>
      </c>
    </row>
  </sheetData>
  <phoneticPr fontId="1" type="noConversion"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D22"/>
  <sheetViews>
    <sheetView topLeftCell="A4" workbookViewId="0">
      <selection activeCell="B8" sqref="B8:D14"/>
    </sheetView>
  </sheetViews>
  <sheetFormatPr defaultRowHeight="16.5"/>
  <cols>
    <col min="1" max="1" width="25.25" customWidth="1"/>
  </cols>
  <sheetData>
    <row r="1" spans="1:4">
      <c r="B1" t="s">
        <v>26</v>
      </c>
      <c r="C1" t="s">
        <v>27</v>
      </c>
      <c r="D1" t="s">
        <v>28</v>
      </c>
    </row>
    <row r="2" spans="1:4">
      <c r="A2" t="s">
        <v>29</v>
      </c>
      <c r="B2">
        <v>6</v>
      </c>
      <c r="C2">
        <v>4</v>
      </c>
      <c r="D2">
        <v>2</v>
      </c>
    </row>
    <row r="3" spans="1:4">
      <c r="A3" t="s">
        <v>30</v>
      </c>
      <c r="B3">
        <v>4</v>
      </c>
      <c r="C3">
        <v>3</v>
      </c>
      <c r="D3">
        <v>4</v>
      </c>
    </row>
    <row r="4" spans="1:4">
      <c r="A4" t="s">
        <v>31</v>
      </c>
      <c r="B4">
        <v>8</v>
      </c>
      <c r="C4">
        <v>13</v>
      </c>
      <c r="D4">
        <v>12</v>
      </c>
    </row>
    <row r="5" spans="1:4">
      <c r="A5" t="s">
        <v>32</v>
      </c>
      <c r="B5">
        <v>14</v>
      </c>
      <c r="C5">
        <v>18</v>
      </c>
      <c r="D5">
        <v>18</v>
      </c>
    </row>
    <row r="7" spans="1:4">
      <c r="B7" t="s">
        <v>26</v>
      </c>
      <c r="C7" t="s">
        <v>27</v>
      </c>
      <c r="D7" t="s">
        <v>28</v>
      </c>
    </row>
    <row r="8" spans="1:4">
      <c r="A8" t="s">
        <v>33</v>
      </c>
      <c r="B8">
        <f>ROUND(B2/SUM(B$2:B$5),2)*100</f>
        <v>19</v>
      </c>
      <c r="C8">
        <f t="shared" ref="C8:D8" si="0">ROUND(C2/SUM(C$2:C$5),2)*100</f>
        <v>11</v>
      </c>
      <c r="D8">
        <f t="shared" si="0"/>
        <v>6</v>
      </c>
    </row>
    <row r="9" spans="1:4">
      <c r="A9" t="s">
        <v>34</v>
      </c>
      <c r="B9">
        <f t="shared" ref="B9:D11" si="1">ROUND(B3/SUM(B$2:B$5),2)*100</f>
        <v>13</v>
      </c>
      <c r="C9">
        <f t="shared" si="1"/>
        <v>8</v>
      </c>
      <c r="D9">
        <f t="shared" si="1"/>
        <v>11</v>
      </c>
    </row>
    <row r="10" spans="1:4">
      <c r="A10" t="s">
        <v>35</v>
      </c>
      <c r="B10">
        <f t="shared" si="1"/>
        <v>25</v>
      </c>
      <c r="C10">
        <f t="shared" si="1"/>
        <v>34</v>
      </c>
      <c r="D10">
        <f t="shared" si="1"/>
        <v>33</v>
      </c>
    </row>
    <row r="11" spans="1:4">
      <c r="A11" t="s">
        <v>36</v>
      </c>
      <c r="B11">
        <f t="shared" si="1"/>
        <v>44</v>
      </c>
      <c r="C11">
        <f t="shared" si="1"/>
        <v>47</v>
      </c>
      <c r="D11">
        <f t="shared" si="1"/>
        <v>50</v>
      </c>
    </row>
    <row r="13" spans="1:4">
      <c r="A13" t="s">
        <v>38</v>
      </c>
      <c r="B13">
        <f>ROUND(SUM(B$2:B$3)/SUM(B$2:B$5),2)*100</f>
        <v>31</v>
      </c>
      <c r="C13">
        <f t="shared" ref="C13:D13" si="2">ROUND(SUM(C$2:C$3)/SUM(C$2:C$5),2)*100</f>
        <v>18</v>
      </c>
      <c r="D13">
        <f t="shared" si="2"/>
        <v>17</v>
      </c>
    </row>
    <row r="14" spans="1:4">
      <c r="A14" t="s">
        <v>37</v>
      </c>
      <c r="B14">
        <f>ROUND(SUM(B$4:B$5)/SUM(B$2:B$5),2)*100</f>
        <v>69</v>
      </c>
      <c r="C14">
        <f t="shared" ref="C14:D14" si="3">ROUND(SUM(C$4:C$5)/SUM(C$2:C$5),2)*100</f>
        <v>82</v>
      </c>
      <c r="D14">
        <f t="shared" si="3"/>
        <v>83</v>
      </c>
    </row>
    <row r="22" spans="1:1">
      <c r="A22" s="3" t="s">
        <v>52</v>
      </c>
    </row>
  </sheetData>
  <phoneticPr fontId="1" type="noConversion"/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B8" sqref="B8:D14"/>
    </sheetView>
  </sheetViews>
  <sheetFormatPr defaultRowHeight="16.5"/>
  <cols>
    <col min="1" max="1" width="25.25" customWidth="1"/>
  </cols>
  <sheetData>
    <row r="1" spans="1:4">
      <c r="B1" t="s">
        <v>26</v>
      </c>
      <c r="C1" t="s">
        <v>27</v>
      </c>
      <c r="D1" t="s">
        <v>28</v>
      </c>
    </row>
    <row r="2" spans="1:4">
      <c r="A2" t="s">
        <v>29</v>
      </c>
      <c r="B2">
        <v>3</v>
      </c>
      <c r="C2">
        <v>2</v>
      </c>
      <c r="D2">
        <v>1</v>
      </c>
    </row>
    <row r="3" spans="1:4">
      <c r="A3" t="s">
        <v>30</v>
      </c>
      <c r="B3">
        <v>3</v>
      </c>
      <c r="C3">
        <v>3</v>
      </c>
      <c r="D3">
        <v>4</v>
      </c>
    </row>
    <row r="4" spans="1:4">
      <c r="A4" t="s">
        <v>31</v>
      </c>
      <c r="B4">
        <v>9</v>
      </c>
      <c r="C4">
        <v>14</v>
      </c>
      <c r="D4">
        <v>15</v>
      </c>
    </row>
    <row r="5" spans="1:4">
      <c r="A5" t="s">
        <v>32</v>
      </c>
      <c r="B5">
        <v>17</v>
      </c>
      <c r="C5">
        <v>19</v>
      </c>
      <c r="D5">
        <v>16</v>
      </c>
    </row>
    <row r="7" spans="1:4">
      <c r="B7" t="s">
        <v>26</v>
      </c>
      <c r="C7" t="s">
        <v>27</v>
      </c>
      <c r="D7" t="s">
        <v>28</v>
      </c>
    </row>
    <row r="8" spans="1:4">
      <c r="A8" t="s">
        <v>33</v>
      </c>
      <c r="B8">
        <f>ROUND(B2/SUM(B$2:B$5),2)*100</f>
        <v>9</v>
      </c>
      <c r="C8">
        <f t="shared" ref="C8:D8" si="0">ROUND(C2/SUM(C$2:C$5),2)*100</f>
        <v>5</v>
      </c>
      <c r="D8">
        <f t="shared" si="0"/>
        <v>3</v>
      </c>
    </row>
    <row r="9" spans="1:4">
      <c r="A9" t="s">
        <v>34</v>
      </c>
      <c r="B9">
        <f t="shared" ref="B9:D11" si="1">ROUND(B3/SUM(B$2:B$5),2)*100</f>
        <v>9</v>
      </c>
      <c r="C9">
        <f t="shared" si="1"/>
        <v>8</v>
      </c>
      <c r="D9">
        <f t="shared" si="1"/>
        <v>11</v>
      </c>
    </row>
    <row r="10" spans="1:4">
      <c r="A10" t="s">
        <v>35</v>
      </c>
      <c r="B10">
        <f t="shared" si="1"/>
        <v>28.000000000000004</v>
      </c>
      <c r="C10">
        <f t="shared" si="1"/>
        <v>37</v>
      </c>
      <c r="D10">
        <f t="shared" si="1"/>
        <v>42</v>
      </c>
    </row>
    <row r="11" spans="1:4">
      <c r="A11" t="s">
        <v>36</v>
      </c>
      <c r="B11">
        <f t="shared" si="1"/>
        <v>53</v>
      </c>
      <c r="C11">
        <f t="shared" si="1"/>
        <v>50</v>
      </c>
      <c r="D11">
        <f t="shared" si="1"/>
        <v>44</v>
      </c>
    </row>
    <row r="13" spans="1:4">
      <c r="A13" t="s">
        <v>38</v>
      </c>
      <c r="B13">
        <f>ROUND(SUM(B$2:B$3)/SUM(B$2:B$5),2)*100</f>
        <v>19</v>
      </c>
      <c r="C13">
        <f t="shared" ref="C13:D13" si="2">ROUND(SUM(C$2:C$3)/SUM(C$2:C$5),2)*100</f>
        <v>13</v>
      </c>
      <c r="D13">
        <f t="shared" si="2"/>
        <v>14.000000000000002</v>
      </c>
    </row>
    <row r="14" spans="1:4">
      <c r="A14" t="s">
        <v>37</v>
      </c>
      <c r="B14">
        <f>ROUND(SUM(B$4:B$5)/SUM(B$2:B$5),2)*100</f>
        <v>81</v>
      </c>
      <c r="C14">
        <f t="shared" ref="C14:D14" si="3">ROUND(SUM(C$4:C$5)/SUM(C$2:C$5),2)*100</f>
        <v>87</v>
      </c>
      <c r="D14">
        <f t="shared" si="3"/>
        <v>86</v>
      </c>
    </row>
    <row r="22" spans="1:1">
      <c r="A22" s="3" t="s">
        <v>53</v>
      </c>
    </row>
  </sheetData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44"/>
  <sheetViews>
    <sheetView topLeftCell="A13" workbookViewId="0">
      <selection activeCell="R36" sqref="R36:R39"/>
    </sheetView>
  </sheetViews>
  <sheetFormatPr defaultRowHeight="16.5"/>
  <cols>
    <col min="1" max="1" width="12.375" customWidth="1"/>
    <col min="2" max="2" width="4.625" style="2" customWidth="1"/>
    <col min="3" max="18" width="4.625" customWidth="1"/>
  </cols>
  <sheetData>
    <row r="1" spans="1:18">
      <c r="A1" t="s">
        <v>8</v>
      </c>
      <c r="B1" s="2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>
        <v>13</v>
      </c>
      <c r="O1">
        <v>14</v>
      </c>
      <c r="P1">
        <v>15</v>
      </c>
      <c r="Q1">
        <v>16</v>
      </c>
      <c r="R1">
        <v>17</v>
      </c>
    </row>
    <row r="2" spans="1:18">
      <c r="B2" s="2">
        <v>4</v>
      </c>
      <c r="C2">
        <v>1</v>
      </c>
      <c r="D2">
        <v>1</v>
      </c>
      <c r="E2">
        <v>1</v>
      </c>
      <c r="F2">
        <v>1</v>
      </c>
      <c r="G2">
        <v>1</v>
      </c>
      <c r="H2">
        <v>1</v>
      </c>
      <c r="I2">
        <v>2</v>
      </c>
      <c r="J2">
        <v>1</v>
      </c>
      <c r="K2">
        <v>1</v>
      </c>
      <c r="L2">
        <v>4</v>
      </c>
      <c r="M2">
        <v>1</v>
      </c>
      <c r="N2">
        <v>1</v>
      </c>
      <c r="O2">
        <v>4</v>
      </c>
      <c r="P2">
        <v>4</v>
      </c>
      <c r="Q2">
        <v>4</v>
      </c>
      <c r="R2">
        <v>4</v>
      </c>
    </row>
    <row r="3" spans="1:18">
      <c r="B3" s="2">
        <v>3</v>
      </c>
      <c r="C3">
        <v>2</v>
      </c>
      <c r="D3">
        <v>2</v>
      </c>
      <c r="E3">
        <v>2</v>
      </c>
      <c r="F3">
        <v>2</v>
      </c>
      <c r="G3">
        <v>3</v>
      </c>
      <c r="H3">
        <v>2</v>
      </c>
      <c r="I3">
        <v>3</v>
      </c>
      <c r="J3">
        <v>2</v>
      </c>
      <c r="K3">
        <v>2</v>
      </c>
      <c r="L3">
        <v>2</v>
      </c>
      <c r="M3">
        <v>2</v>
      </c>
      <c r="N3">
        <v>2</v>
      </c>
      <c r="O3">
        <v>3</v>
      </c>
      <c r="P3">
        <v>3</v>
      </c>
      <c r="Q3">
        <v>3</v>
      </c>
      <c r="R3">
        <v>3</v>
      </c>
    </row>
    <row r="4" spans="1:18">
      <c r="B4" s="2">
        <v>1</v>
      </c>
      <c r="C4">
        <v>2</v>
      </c>
      <c r="D4">
        <v>2</v>
      </c>
      <c r="E4">
        <v>2</v>
      </c>
      <c r="F4">
        <v>2</v>
      </c>
      <c r="G4">
        <v>2</v>
      </c>
      <c r="H4">
        <v>1</v>
      </c>
      <c r="I4">
        <v>4</v>
      </c>
      <c r="J4">
        <v>1</v>
      </c>
      <c r="K4">
        <v>1</v>
      </c>
      <c r="L4">
        <v>1</v>
      </c>
      <c r="M4">
        <v>1</v>
      </c>
      <c r="N4">
        <v>1</v>
      </c>
      <c r="O4">
        <v>4</v>
      </c>
      <c r="P4">
        <v>4</v>
      </c>
      <c r="Q4">
        <v>4</v>
      </c>
      <c r="R4">
        <v>4</v>
      </c>
    </row>
    <row r="5" spans="1:18">
      <c r="B5" s="2">
        <v>4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4</v>
      </c>
      <c r="J5">
        <v>1</v>
      </c>
      <c r="K5">
        <v>1</v>
      </c>
      <c r="L5">
        <v>4</v>
      </c>
      <c r="M5">
        <v>1</v>
      </c>
      <c r="N5">
        <v>1</v>
      </c>
      <c r="O5">
        <v>4</v>
      </c>
      <c r="P5">
        <v>4</v>
      </c>
      <c r="Q5">
        <v>4</v>
      </c>
      <c r="R5">
        <v>4</v>
      </c>
    </row>
    <row r="6" spans="1:18">
      <c r="B6" s="2">
        <v>3</v>
      </c>
      <c r="C6">
        <v>2</v>
      </c>
      <c r="D6">
        <v>2</v>
      </c>
      <c r="E6">
        <v>3</v>
      </c>
      <c r="F6">
        <v>3</v>
      </c>
      <c r="G6">
        <v>1</v>
      </c>
      <c r="H6">
        <v>2</v>
      </c>
      <c r="I6">
        <v>3</v>
      </c>
      <c r="J6">
        <v>1</v>
      </c>
      <c r="K6">
        <v>2</v>
      </c>
      <c r="L6">
        <v>2</v>
      </c>
      <c r="M6">
        <v>2</v>
      </c>
      <c r="N6">
        <v>2</v>
      </c>
      <c r="O6">
        <v>3</v>
      </c>
      <c r="P6">
        <v>3</v>
      </c>
      <c r="Q6">
        <v>3</v>
      </c>
      <c r="R6">
        <v>3</v>
      </c>
    </row>
    <row r="7" spans="1:18">
      <c r="B7" s="2">
        <v>3</v>
      </c>
      <c r="C7">
        <v>2</v>
      </c>
      <c r="D7">
        <v>2</v>
      </c>
      <c r="E7">
        <v>1</v>
      </c>
      <c r="F7">
        <v>1</v>
      </c>
      <c r="G7">
        <v>1</v>
      </c>
      <c r="H7">
        <v>1</v>
      </c>
      <c r="I7">
        <v>4</v>
      </c>
      <c r="J7">
        <v>1</v>
      </c>
      <c r="K7">
        <v>1</v>
      </c>
      <c r="L7">
        <v>3</v>
      </c>
      <c r="M7">
        <v>1</v>
      </c>
      <c r="N7">
        <v>1</v>
      </c>
      <c r="O7">
        <v>4</v>
      </c>
      <c r="P7">
        <v>4</v>
      </c>
      <c r="Q7">
        <v>4</v>
      </c>
      <c r="R7">
        <v>4</v>
      </c>
    </row>
    <row r="8" spans="1:18">
      <c r="B8" s="2">
        <v>3</v>
      </c>
      <c r="C8">
        <v>2</v>
      </c>
      <c r="D8">
        <v>2</v>
      </c>
      <c r="E8">
        <v>2</v>
      </c>
      <c r="F8">
        <v>2</v>
      </c>
      <c r="G8">
        <v>2</v>
      </c>
      <c r="H8">
        <v>2</v>
      </c>
      <c r="I8">
        <v>3</v>
      </c>
      <c r="J8">
        <v>2</v>
      </c>
      <c r="K8">
        <v>3</v>
      </c>
      <c r="L8">
        <v>3</v>
      </c>
      <c r="M8">
        <v>2</v>
      </c>
      <c r="N8">
        <v>2</v>
      </c>
      <c r="O8">
        <v>3</v>
      </c>
      <c r="P8">
        <v>3</v>
      </c>
      <c r="Q8">
        <v>3</v>
      </c>
      <c r="R8">
        <v>3</v>
      </c>
    </row>
    <row r="9" spans="1:18">
      <c r="B9" s="2">
        <v>4</v>
      </c>
      <c r="C9">
        <v>2</v>
      </c>
      <c r="D9">
        <v>4</v>
      </c>
      <c r="E9">
        <v>1</v>
      </c>
      <c r="F9">
        <v>2</v>
      </c>
      <c r="G9">
        <v>2</v>
      </c>
      <c r="H9">
        <v>2</v>
      </c>
      <c r="I9">
        <v>3</v>
      </c>
      <c r="J9">
        <v>2</v>
      </c>
      <c r="K9">
        <v>2</v>
      </c>
      <c r="L9">
        <v>3</v>
      </c>
      <c r="M9">
        <v>2</v>
      </c>
      <c r="N9">
        <v>2</v>
      </c>
      <c r="O9">
        <v>3</v>
      </c>
      <c r="P9">
        <v>3</v>
      </c>
      <c r="Q9">
        <v>3</v>
      </c>
      <c r="R9">
        <v>3</v>
      </c>
    </row>
    <row r="10" spans="1:18">
      <c r="B10" s="2">
        <v>4</v>
      </c>
      <c r="C10">
        <v>1</v>
      </c>
      <c r="D10">
        <v>1</v>
      </c>
      <c r="E10">
        <v>1</v>
      </c>
      <c r="F10">
        <v>1</v>
      </c>
      <c r="G10">
        <v>1</v>
      </c>
      <c r="H10">
        <v>1</v>
      </c>
      <c r="I10">
        <v>4</v>
      </c>
      <c r="J10">
        <v>1</v>
      </c>
      <c r="K10">
        <v>1</v>
      </c>
      <c r="L10">
        <v>3</v>
      </c>
      <c r="M10">
        <v>1</v>
      </c>
      <c r="N10">
        <v>1</v>
      </c>
      <c r="O10">
        <v>1</v>
      </c>
      <c r="P10">
        <v>4</v>
      </c>
      <c r="Q10">
        <v>4</v>
      </c>
      <c r="R10">
        <v>4</v>
      </c>
    </row>
    <row r="11" spans="1:18">
      <c r="B11" s="2">
        <v>4</v>
      </c>
      <c r="C11">
        <v>2</v>
      </c>
      <c r="D11">
        <v>4</v>
      </c>
      <c r="E11">
        <v>2</v>
      </c>
      <c r="F11">
        <v>2</v>
      </c>
      <c r="G11">
        <v>2</v>
      </c>
      <c r="H11">
        <v>2</v>
      </c>
      <c r="I11">
        <v>4</v>
      </c>
      <c r="J11">
        <v>1</v>
      </c>
      <c r="K11">
        <v>1</v>
      </c>
      <c r="L11">
        <v>1</v>
      </c>
      <c r="M11">
        <v>4</v>
      </c>
      <c r="N11">
        <v>1</v>
      </c>
      <c r="O11">
        <v>1</v>
      </c>
      <c r="P11">
        <v>1</v>
      </c>
      <c r="Q11">
        <v>1</v>
      </c>
      <c r="R11">
        <v>3</v>
      </c>
    </row>
    <row r="12" spans="1:18">
      <c r="B12" s="2">
        <v>4</v>
      </c>
      <c r="C12">
        <v>1</v>
      </c>
      <c r="D12">
        <v>1</v>
      </c>
      <c r="E12">
        <v>1</v>
      </c>
      <c r="F12">
        <v>1</v>
      </c>
      <c r="G12">
        <v>1</v>
      </c>
      <c r="H12">
        <v>1</v>
      </c>
      <c r="I12">
        <v>4</v>
      </c>
      <c r="J12">
        <v>1</v>
      </c>
      <c r="K12">
        <v>1</v>
      </c>
      <c r="L12">
        <v>1</v>
      </c>
      <c r="M12">
        <v>1</v>
      </c>
      <c r="N12">
        <v>1</v>
      </c>
      <c r="O12">
        <v>4</v>
      </c>
      <c r="P12">
        <v>4</v>
      </c>
      <c r="Q12">
        <v>4</v>
      </c>
      <c r="R12">
        <v>4</v>
      </c>
    </row>
    <row r="13" spans="1:18">
      <c r="B13" s="2">
        <v>4</v>
      </c>
      <c r="C13">
        <v>1</v>
      </c>
      <c r="D13">
        <v>1</v>
      </c>
      <c r="E13">
        <v>1</v>
      </c>
      <c r="F13">
        <v>1</v>
      </c>
      <c r="G13">
        <v>1</v>
      </c>
      <c r="H13">
        <v>1</v>
      </c>
      <c r="I13">
        <v>4</v>
      </c>
      <c r="J13">
        <v>1</v>
      </c>
      <c r="K13">
        <v>1</v>
      </c>
      <c r="L13">
        <v>4</v>
      </c>
      <c r="M13">
        <v>1</v>
      </c>
      <c r="N13">
        <v>1</v>
      </c>
      <c r="O13">
        <v>4</v>
      </c>
      <c r="P13">
        <v>4</v>
      </c>
      <c r="Q13">
        <v>4</v>
      </c>
      <c r="R13">
        <v>4</v>
      </c>
    </row>
    <row r="14" spans="1:18">
      <c r="B14" s="2">
        <v>4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4</v>
      </c>
      <c r="J14">
        <v>1</v>
      </c>
      <c r="K14">
        <v>1</v>
      </c>
      <c r="L14">
        <v>4</v>
      </c>
      <c r="M14">
        <v>1</v>
      </c>
      <c r="N14">
        <v>1</v>
      </c>
      <c r="O14">
        <v>4</v>
      </c>
      <c r="P14">
        <v>4</v>
      </c>
      <c r="Q14">
        <v>4</v>
      </c>
      <c r="R14">
        <v>4</v>
      </c>
    </row>
    <row r="15" spans="1:18">
      <c r="B15" s="2">
        <v>3</v>
      </c>
      <c r="C15">
        <v>2</v>
      </c>
      <c r="D15">
        <v>1</v>
      </c>
      <c r="E15">
        <v>2</v>
      </c>
      <c r="F15">
        <v>3</v>
      </c>
      <c r="G15">
        <v>2</v>
      </c>
      <c r="H15">
        <v>2</v>
      </c>
      <c r="I15">
        <v>4</v>
      </c>
      <c r="J15">
        <v>1</v>
      </c>
      <c r="K15">
        <v>1</v>
      </c>
      <c r="L15">
        <v>3</v>
      </c>
      <c r="M15">
        <v>1</v>
      </c>
      <c r="N15">
        <v>1</v>
      </c>
      <c r="O15">
        <v>3</v>
      </c>
      <c r="P15">
        <v>3</v>
      </c>
      <c r="Q15">
        <v>2</v>
      </c>
      <c r="R15">
        <v>3</v>
      </c>
    </row>
    <row r="16" spans="1:18">
      <c r="B16" s="2">
        <v>4</v>
      </c>
      <c r="C16">
        <v>1</v>
      </c>
      <c r="D16">
        <v>1</v>
      </c>
      <c r="E16">
        <v>1</v>
      </c>
      <c r="F16">
        <v>1</v>
      </c>
      <c r="G16">
        <v>1</v>
      </c>
      <c r="H16">
        <v>1</v>
      </c>
      <c r="I16">
        <v>2</v>
      </c>
      <c r="J16">
        <v>1</v>
      </c>
      <c r="K16">
        <v>1</v>
      </c>
      <c r="L16">
        <v>2</v>
      </c>
      <c r="M16">
        <v>1</v>
      </c>
      <c r="N16">
        <v>1</v>
      </c>
      <c r="O16">
        <v>1</v>
      </c>
      <c r="P16">
        <v>1</v>
      </c>
      <c r="Q16">
        <v>1</v>
      </c>
      <c r="R16">
        <v>1</v>
      </c>
    </row>
    <row r="17" spans="2:18">
      <c r="B17" s="2">
        <v>4</v>
      </c>
      <c r="C17">
        <v>1</v>
      </c>
      <c r="D17">
        <v>1</v>
      </c>
      <c r="E17">
        <v>2</v>
      </c>
      <c r="F17">
        <v>1</v>
      </c>
      <c r="G17">
        <v>1</v>
      </c>
      <c r="H17">
        <v>1</v>
      </c>
      <c r="I17">
        <v>3</v>
      </c>
      <c r="J17">
        <v>1</v>
      </c>
      <c r="K17">
        <v>1</v>
      </c>
      <c r="L17">
        <v>4</v>
      </c>
      <c r="M17">
        <v>1</v>
      </c>
      <c r="N17">
        <v>1</v>
      </c>
      <c r="O17">
        <v>4</v>
      </c>
      <c r="P17">
        <v>4</v>
      </c>
      <c r="Q17">
        <v>4</v>
      </c>
      <c r="R17">
        <v>4</v>
      </c>
    </row>
    <row r="18" spans="2:18">
      <c r="B18" s="2">
        <v>4</v>
      </c>
      <c r="C18">
        <v>1</v>
      </c>
      <c r="D18">
        <v>1</v>
      </c>
      <c r="E18">
        <v>1</v>
      </c>
      <c r="F18">
        <v>1</v>
      </c>
      <c r="G18">
        <v>2</v>
      </c>
      <c r="H18">
        <v>1</v>
      </c>
      <c r="I18">
        <v>4</v>
      </c>
      <c r="J18">
        <v>1</v>
      </c>
      <c r="K18">
        <v>1</v>
      </c>
      <c r="L18">
        <v>2</v>
      </c>
      <c r="M18">
        <v>2</v>
      </c>
      <c r="N18">
        <v>1</v>
      </c>
      <c r="O18">
        <v>3</v>
      </c>
      <c r="P18">
        <v>3</v>
      </c>
      <c r="Q18">
        <v>3</v>
      </c>
      <c r="R18">
        <v>3</v>
      </c>
    </row>
    <row r="19" spans="2:18">
      <c r="B19" s="2">
        <v>4</v>
      </c>
      <c r="C19">
        <v>1</v>
      </c>
      <c r="D19">
        <v>1</v>
      </c>
      <c r="E19">
        <v>1</v>
      </c>
      <c r="F19">
        <v>1</v>
      </c>
      <c r="G19">
        <v>1</v>
      </c>
      <c r="H19">
        <v>1</v>
      </c>
      <c r="I19">
        <v>2</v>
      </c>
      <c r="J19">
        <v>1</v>
      </c>
      <c r="K19">
        <v>1</v>
      </c>
      <c r="L19">
        <v>1</v>
      </c>
      <c r="M19">
        <v>2</v>
      </c>
      <c r="N19">
        <v>1</v>
      </c>
      <c r="O19">
        <v>1</v>
      </c>
      <c r="P19">
        <v>4</v>
      </c>
      <c r="Q19">
        <v>4</v>
      </c>
      <c r="R19">
        <v>4</v>
      </c>
    </row>
    <row r="20" spans="2:18">
      <c r="B20" s="2">
        <v>3</v>
      </c>
      <c r="C20">
        <v>2</v>
      </c>
      <c r="D20">
        <v>2</v>
      </c>
      <c r="E20">
        <v>2</v>
      </c>
      <c r="F20">
        <v>2</v>
      </c>
      <c r="G20">
        <v>2</v>
      </c>
      <c r="H20">
        <v>2</v>
      </c>
      <c r="I20">
        <v>3</v>
      </c>
      <c r="J20">
        <v>2</v>
      </c>
      <c r="K20">
        <v>2</v>
      </c>
      <c r="L20">
        <v>3</v>
      </c>
      <c r="M20">
        <v>2</v>
      </c>
      <c r="N20">
        <v>2</v>
      </c>
      <c r="O20">
        <v>3</v>
      </c>
      <c r="P20">
        <v>3</v>
      </c>
      <c r="Q20">
        <v>3</v>
      </c>
      <c r="R20">
        <v>3</v>
      </c>
    </row>
    <row r="21" spans="2:18">
      <c r="B21" s="2">
        <v>4</v>
      </c>
      <c r="C21">
        <v>1</v>
      </c>
      <c r="D21">
        <v>1</v>
      </c>
      <c r="E21">
        <v>4</v>
      </c>
      <c r="F21">
        <v>4</v>
      </c>
      <c r="G21">
        <v>2</v>
      </c>
      <c r="H21">
        <v>4</v>
      </c>
      <c r="I21">
        <v>1</v>
      </c>
      <c r="J21">
        <v>1</v>
      </c>
      <c r="K21">
        <v>4</v>
      </c>
      <c r="L21">
        <v>4</v>
      </c>
      <c r="M21">
        <v>4</v>
      </c>
      <c r="N21">
        <v>1</v>
      </c>
      <c r="O21">
        <v>4</v>
      </c>
      <c r="P21">
        <v>4</v>
      </c>
      <c r="Q21">
        <v>1</v>
      </c>
      <c r="R21">
        <v>2</v>
      </c>
    </row>
    <row r="22" spans="2:18">
      <c r="B22" s="2">
        <v>4</v>
      </c>
      <c r="C22">
        <v>1</v>
      </c>
      <c r="D22">
        <v>3</v>
      </c>
      <c r="E22">
        <v>2</v>
      </c>
      <c r="F22">
        <v>1</v>
      </c>
      <c r="G22">
        <v>1</v>
      </c>
      <c r="H22">
        <v>1</v>
      </c>
      <c r="I22">
        <v>4</v>
      </c>
      <c r="J22">
        <v>1</v>
      </c>
      <c r="K22">
        <v>1</v>
      </c>
      <c r="L22">
        <v>4</v>
      </c>
      <c r="M22">
        <v>1</v>
      </c>
      <c r="N22">
        <v>1</v>
      </c>
      <c r="O22">
        <v>1</v>
      </c>
      <c r="P22">
        <v>1</v>
      </c>
      <c r="Q22">
        <v>1</v>
      </c>
      <c r="R22">
        <v>1</v>
      </c>
    </row>
    <row r="23" spans="2:18">
      <c r="B23" s="2">
        <v>2</v>
      </c>
      <c r="C23">
        <v>2</v>
      </c>
      <c r="D23">
        <v>1</v>
      </c>
      <c r="E23">
        <v>2</v>
      </c>
      <c r="F23">
        <v>1</v>
      </c>
      <c r="G23">
        <v>2</v>
      </c>
      <c r="H23">
        <v>1</v>
      </c>
      <c r="I23">
        <v>2</v>
      </c>
      <c r="J23">
        <v>2</v>
      </c>
      <c r="K23">
        <v>2</v>
      </c>
      <c r="L23">
        <v>1</v>
      </c>
      <c r="M23">
        <v>1</v>
      </c>
      <c r="N23">
        <v>1</v>
      </c>
      <c r="O23">
        <v>2</v>
      </c>
      <c r="P23">
        <v>2</v>
      </c>
      <c r="Q23">
        <v>1</v>
      </c>
      <c r="R23">
        <v>1</v>
      </c>
    </row>
    <row r="24" spans="2:18">
      <c r="B24" s="2">
        <v>4</v>
      </c>
      <c r="C24">
        <v>1</v>
      </c>
      <c r="D24">
        <v>4</v>
      </c>
      <c r="E24">
        <v>1</v>
      </c>
      <c r="F24">
        <v>1</v>
      </c>
      <c r="G24">
        <v>1</v>
      </c>
      <c r="H24">
        <v>1</v>
      </c>
      <c r="I24">
        <v>4</v>
      </c>
      <c r="J24">
        <v>1</v>
      </c>
      <c r="K24">
        <v>1</v>
      </c>
      <c r="L24">
        <v>4</v>
      </c>
      <c r="M24">
        <v>1</v>
      </c>
      <c r="N24">
        <v>1</v>
      </c>
      <c r="O24">
        <v>4</v>
      </c>
      <c r="P24">
        <v>4</v>
      </c>
      <c r="Q24">
        <v>4</v>
      </c>
      <c r="R24">
        <v>4</v>
      </c>
    </row>
    <row r="25" spans="2:18">
      <c r="B25" s="2">
        <v>4</v>
      </c>
      <c r="C25">
        <v>3</v>
      </c>
      <c r="D25">
        <v>1</v>
      </c>
      <c r="E25">
        <v>4</v>
      </c>
      <c r="F25">
        <v>4</v>
      </c>
      <c r="G25">
        <v>1</v>
      </c>
      <c r="H25">
        <v>1</v>
      </c>
      <c r="I25">
        <v>4</v>
      </c>
      <c r="J25">
        <v>1</v>
      </c>
      <c r="K25">
        <v>1</v>
      </c>
      <c r="L25">
        <v>4</v>
      </c>
      <c r="M25">
        <v>4</v>
      </c>
      <c r="N25">
        <v>1</v>
      </c>
      <c r="O25">
        <v>4</v>
      </c>
      <c r="P25">
        <v>4</v>
      </c>
      <c r="Q25">
        <v>4</v>
      </c>
      <c r="R25">
        <v>4</v>
      </c>
    </row>
    <row r="26" spans="2:18">
      <c r="B26" s="2">
        <v>4</v>
      </c>
      <c r="C26">
        <v>3</v>
      </c>
      <c r="D26">
        <v>1</v>
      </c>
      <c r="E26">
        <v>2</v>
      </c>
      <c r="F26">
        <v>2</v>
      </c>
      <c r="G26">
        <v>1</v>
      </c>
      <c r="H26">
        <v>1</v>
      </c>
      <c r="I26">
        <v>2</v>
      </c>
      <c r="J26">
        <v>1</v>
      </c>
      <c r="K26">
        <v>2</v>
      </c>
      <c r="L26">
        <v>2</v>
      </c>
      <c r="M26">
        <v>1</v>
      </c>
      <c r="N26">
        <v>2</v>
      </c>
      <c r="O26">
        <v>2</v>
      </c>
      <c r="P26">
        <v>2</v>
      </c>
      <c r="Q26">
        <v>2</v>
      </c>
      <c r="R26">
        <v>2</v>
      </c>
    </row>
    <row r="27" spans="2:18">
      <c r="B27" s="2">
        <v>4</v>
      </c>
      <c r="C27">
        <v>4</v>
      </c>
      <c r="D27">
        <v>4</v>
      </c>
      <c r="E27">
        <v>3</v>
      </c>
      <c r="F27">
        <v>2</v>
      </c>
      <c r="G27">
        <v>2</v>
      </c>
      <c r="H27">
        <v>1</v>
      </c>
      <c r="I27">
        <v>4</v>
      </c>
      <c r="J27">
        <v>1</v>
      </c>
      <c r="K27">
        <v>1</v>
      </c>
      <c r="L27">
        <v>4</v>
      </c>
      <c r="M27">
        <v>2</v>
      </c>
      <c r="N27">
        <v>1</v>
      </c>
      <c r="O27">
        <v>4</v>
      </c>
      <c r="P27">
        <v>4</v>
      </c>
      <c r="Q27">
        <v>4</v>
      </c>
      <c r="R27">
        <v>4</v>
      </c>
    </row>
    <row r="28" spans="2:18">
      <c r="B28" s="2">
        <v>3</v>
      </c>
      <c r="C28">
        <v>1</v>
      </c>
      <c r="D28">
        <v>1</v>
      </c>
      <c r="E28">
        <v>2</v>
      </c>
      <c r="F28">
        <v>2</v>
      </c>
      <c r="G28">
        <v>2</v>
      </c>
      <c r="H28">
        <v>2</v>
      </c>
      <c r="I28">
        <v>3</v>
      </c>
      <c r="J28">
        <v>1</v>
      </c>
      <c r="K28">
        <v>1</v>
      </c>
      <c r="L28">
        <v>1</v>
      </c>
      <c r="M28">
        <v>1</v>
      </c>
      <c r="N28">
        <v>1</v>
      </c>
      <c r="O28">
        <v>4</v>
      </c>
      <c r="P28">
        <v>4</v>
      </c>
      <c r="Q28">
        <v>4</v>
      </c>
      <c r="R28">
        <v>4</v>
      </c>
    </row>
    <row r="29" spans="2:18">
      <c r="B29" s="2">
        <v>3</v>
      </c>
      <c r="C29">
        <v>3</v>
      </c>
      <c r="D29">
        <v>2</v>
      </c>
      <c r="E29">
        <v>3</v>
      </c>
      <c r="F29">
        <v>3</v>
      </c>
      <c r="G29">
        <v>2</v>
      </c>
      <c r="H29">
        <v>3</v>
      </c>
      <c r="I29">
        <v>2</v>
      </c>
      <c r="J29">
        <v>1</v>
      </c>
      <c r="K29">
        <v>1</v>
      </c>
      <c r="L29">
        <v>2</v>
      </c>
      <c r="M29">
        <v>2</v>
      </c>
      <c r="N29">
        <v>1</v>
      </c>
      <c r="O29">
        <v>2</v>
      </c>
      <c r="P29">
        <v>2</v>
      </c>
      <c r="Q29">
        <v>2</v>
      </c>
      <c r="R29">
        <v>2</v>
      </c>
    </row>
    <row r="30" spans="2:18">
      <c r="B30" s="2">
        <v>4</v>
      </c>
      <c r="C30">
        <v>1</v>
      </c>
      <c r="D30">
        <v>1</v>
      </c>
      <c r="E30">
        <v>2</v>
      </c>
      <c r="F30">
        <v>3</v>
      </c>
      <c r="G30">
        <v>1</v>
      </c>
      <c r="H30">
        <v>2</v>
      </c>
      <c r="I30">
        <v>3</v>
      </c>
      <c r="J30">
        <v>1</v>
      </c>
      <c r="K30">
        <v>1</v>
      </c>
      <c r="L30">
        <v>1</v>
      </c>
      <c r="M30">
        <v>3</v>
      </c>
      <c r="N30">
        <v>1</v>
      </c>
      <c r="O30">
        <v>1</v>
      </c>
      <c r="P30">
        <v>4</v>
      </c>
      <c r="Q30">
        <v>4</v>
      </c>
      <c r="R30">
        <v>4</v>
      </c>
    </row>
    <row r="31" spans="2:18">
      <c r="B31" s="2">
        <v>4</v>
      </c>
      <c r="C31">
        <v>3</v>
      </c>
      <c r="D31">
        <v>2</v>
      </c>
      <c r="E31">
        <v>3</v>
      </c>
      <c r="F31">
        <v>3</v>
      </c>
      <c r="G31">
        <v>3</v>
      </c>
      <c r="H31">
        <v>2</v>
      </c>
      <c r="I31">
        <v>2</v>
      </c>
      <c r="J31">
        <v>2</v>
      </c>
      <c r="K31">
        <v>3</v>
      </c>
      <c r="L31">
        <v>2</v>
      </c>
      <c r="M31">
        <v>2</v>
      </c>
      <c r="N31">
        <v>2</v>
      </c>
      <c r="O31">
        <v>2</v>
      </c>
      <c r="P31">
        <v>3</v>
      </c>
      <c r="Q31">
        <v>3</v>
      </c>
      <c r="R31">
        <v>3</v>
      </c>
    </row>
    <row r="32" spans="2:18">
      <c r="B32" s="2">
        <v>4</v>
      </c>
      <c r="C32">
        <v>2</v>
      </c>
      <c r="D32">
        <v>2</v>
      </c>
      <c r="E32">
        <v>3</v>
      </c>
      <c r="F32">
        <v>3</v>
      </c>
      <c r="G32">
        <v>2</v>
      </c>
      <c r="H32">
        <v>3</v>
      </c>
      <c r="I32">
        <v>2</v>
      </c>
      <c r="J32">
        <v>2</v>
      </c>
      <c r="K32">
        <v>2</v>
      </c>
      <c r="L32">
        <v>3</v>
      </c>
      <c r="M32">
        <v>2</v>
      </c>
      <c r="N32">
        <v>2</v>
      </c>
      <c r="O32">
        <v>3</v>
      </c>
      <c r="P32">
        <v>3</v>
      </c>
      <c r="Q32">
        <v>3</v>
      </c>
      <c r="R32">
        <v>3</v>
      </c>
    </row>
    <row r="33" spans="1:18">
      <c r="B33" s="2">
        <v>4</v>
      </c>
      <c r="C33">
        <v>1</v>
      </c>
      <c r="D33">
        <v>4</v>
      </c>
      <c r="E33">
        <v>1</v>
      </c>
      <c r="F33">
        <v>1</v>
      </c>
      <c r="G33">
        <v>1</v>
      </c>
      <c r="H33">
        <v>1</v>
      </c>
      <c r="I33">
        <v>3</v>
      </c>
      <c r="J33">
        <v>1</v>
      </c>
      <c r="K33">
        <v>1</v>
      </c>
      <c r="L33">
        <v>4</v>
      </c>
      <c r="M33">
        <v>1</v>
      </c>
      <c r="N33">
        <v>1</v>
      </c>
      <c r="O33">
        <v>4</v>
      </c>
      <c r="P33">
        <v>4</v>
      </c>
      <c r="Q33">
        <v>4</v>
      </c>
      <c r="R33">
        <v>4</v>
      </c>
    </row>
    <row r="35" spans="1:18">
      <c r="A35" t="s">
        <v>25</v>
      </c>
      <c r="B35" s="2">
        <v>1</v>
      </c>
      <c r="C35">
        <v>2</v>
      </c>
      <c r="D35">
        <v>3</v>
      </c>
      <c r="E35">
        <v>4</v>
      </c>
      <c r="F35">
        <v>5</v>
      </c>
      <c r="G35">
        <v>6</v>
      </c>
      <c r="H35">
        <v>7</v>
      </c>
      <c r="I35">
        <v>8</v>
      </c>
      <c r="J35">
        <v>9</v>
      </c>
      <c r="K35">
        <v>10</v>
      </c>
      <c r="L35">
        <v>11</v>
      </c>
      <c r="M35">
        <v>12</v>
      </c>
      <c r="N35">
        <v>13</v>
      </c>
      <c r="O35">
        <v>14</v>
      </c>
      <c r="P35">
        <v>15</v>
      </c>
      <c r="Q35">
        <v>16</v>
      </c>
      <c r="R35">
        <v>17</v>
      </c>
    </row>
    <row r="36" spans="1:18">
      <c r="A36" t="s">
        <v>0</v>
      </c>
      <c r="B36" s="2">
        <f>COUNTIF(B$2:B$33,1)</f>
        <v>1</v>
      </c>
      <c r="C36">
        <f t="shared" ref="C36:R36" si="0">COUNTIF(C$2:C$33,1)</f>
        <v>16</v>
      </c>
      <c r="D36">
        <f t="shared" si="0"/>
        <v>17</v>
      </c>
      <c r="E36">
        <f t="shared" si="0"/>
        <v>13</v>
      </c>
      <c r="F36">
        <f t="shared" si="0"/>
        <v>15</v>
      </c>
      <c r="G36">
        <f t="shared" si="0"/>
        <v>17</v>
      </c>
      <c r="H36">
        <f t="shared" si="0"/>
        <v>19</v>
      </c>
      <c r="I36">
        <f t="shared" si="0"/>
        <v>1</v>
      </c>
      <c r="J36">
        <f t="shared" si="0"/>
        <v>25</v>
      </c>
      <c r="K36">
        <f t="shared" si="0"/>
        <v>22</v>
      </c>
      <c r="L36">
        <f t="shared" si="0"/>
        <v>7</v>
      </c>
      <c r="M36">
        <f t="shared" si="0"/>
        <v>17</v>
      </c>
      <c r="N36">
        <f t="shared" si="0"/>
        <v>24</v>
      </c>
      <c r="O36">
        <f t="shared" si="0"/>
        <v>6</v>
      </c>
      <c r="P36">
        <f t="shared" si="0"/>
        <v>3</v>
      </c>
      <c r="Q36">
        <f t="shared" si="0"/>
        <v>5</v>
      </c>
      <c r="R36">
        <f t="shared" si="0"/>
        <v>3</v>
      </c>
    </row>
    <row r="37" spans="1:18">
      <c r="A37" t="s">
        <v>1</v>
      </c>
      <c r="B37" s="2">
        <f>COUNTIF(B$2:B$33,2)</f>
        <v>1</v>
      </c>
      <c r="C37">
        <f t="shared" ref="C37:R37" si="1">COUNTIF(C$2:C$33,2)</f>
        <v>11</v>
      </c>
      <c r="D37">
        <f t="shared" si="1"/>
        <v>9</v>
      </c>
      <c r="E37">
        <f t="shared" si="1"/>
        <v>12</v>
      </c>
      <c r="F37">
        <f t="shared" si="1"/>
        <v>9</v>
      </c>
      <c r="G37">
        <f t="shared" si="1"/>
        <v>13</v>
      </c>
      <c r="H37">
        <f t="shared" si="1"/>
        <v>10</v>
      </c>
      <c r="I37">
        <f t="shared" si="1"/>
        <v>8</v>
      </c>
      <c r="J37">
        <f t="shared" si="1"/>
        <v>7</v>
      </c>
      <c r="K37">
        <f t="shared" si="1"/>
        <v>7</v>
      </c>
      <c r="L37">
        <f t="shared" si="1"/>
        <v>7</v>
      </c>
      <c r="M37">
        <f t="shared" si="1"/>
        <v>11</v>
      </c>
      <c r="N37">
        <f t="shared" si="1"/>
        <v>8</v>
      </c>
      <c r="O37">
        <f t="shared" si="1"/>
        <v>4</v>
      </c>
      <c r="P37">
        <f t="shared" si="1"/>
        <v>3</v>
      </c>
      <c r="Q37">
        <f t="shared" si="1"/>
        <v>3</v>
      </c>
      <c r="R37">
        <f t="shared" si="1"/>
        <v>3</v>
      </c>
    </row>
    <row r="38" spans="1:18">
      <c r="A38" t="s">
        <v>2</v>
      </c>
      <c r="B38" s="2">
        <f>COUNTIF(B$2:B$33,3)</f>
        <v>8</v>
      </c>
      <c r="C38">
        <f t="shared" ref="C38:R38" si="2">COUNTIF(C$2:C$33,3)</f>
        <v>4</v>
      </c>
      <c r="D38">
        <f t="shared" si="2"/>
        <v>1</v>
      </c>
      <c r="E38">
        <f t="shared" si="2"/>
        <v>5</v>
      </c>
      <c r="F38">
        <f t="shared" si="2"/>
        <v>6</v>
      </c>
      <c r="G38">
        <f t="shared" si="2"/>
        <v>2</v>
      </c>
      <c r="H38">
        <f t="shared" si="2"/>
        <v>2</v>
      </c>
      <c r="I38">
        <f t="shared" si="2"/>
        <v>9</v>
      </c>
      <c r="J38">
        <f t="shared" si="2"/>
        <v>0</v>
      </c>
      <c r="K38">
        <f t="shared" si="2"/>
        <v>2</v>
      </c>
      <c r="L38">
        <f t="shared" si="2"/>
        <v>7</v>
      </c>
      <c r="M38">
        <f t="shared" si="2"/>
        <v>1</v>
      </c>
      <c r="N38">
        <f t="shared" si="2"/>
        <v>0</v>
      </c>
      <c r="O38">
        <f t="shared" si="2"/>
        <v>8</v>
      </c>
      <c r="P38">
        <f t="shared" si="2"/>
        <v>9</v>
      </c>
      <c r="Q38">
        <f t="shared" si="2"/>
        <v>8</v>
      </c>
      <c r="R38">
        <f t="shared" si="2"/>
        <v>10</v>
      </c>
    </row>
    <row r="39" spans="1:18">
      <c r="A39" t="s">
        <v>3</v>
      </c>
      <c r="B39" s="2">
        <f>COUNTIF(B$2:B$33,4)</f>
        <v>22</v>
      </c>
      <c r="C39">
        <f t="shared" ref="C39:R39" si="3">COUNTIF(C$2:C$33,4)</f>
        <v>1</v>
      </c>
      <c r="D39">
        <f t="shared" si="3"/>
        <v>5</v>
      </c>
      <c r="E39">
        <f t="shared" si="3"/>
        <v>2</v>
      </c>
      <c r="F39">
        <f t="shared" si="3"/>
        <v>2</v>
      </c>
      <c r="G39">
        <f t="shared" si="3"/>
        <v>0</v>
      </c>
      <c r="H39">
        <f t="shared" si="3"/>
        <v>1</v>
      </c>
      <c r="I39">
        <f t="shared" si="3"/>
        <v>14</v>
      </c>
      <c r="J39">
        <f t="shared" si="3"/>
        <v>0</v>
      </c>
      <c r="K39">
        <f t="shared" si="3"/>
        <v>1</v>
      </c>
      <c r="L39">
        <f t="shared" si="3"/>
        <v>11</v>
      </c>
      <c r="M39">
        <f t="shared" si="3"/>
        <v>3</v>
      </c>
      <c r="N39">
        <f t="shared" si="3"/>
        <v>0</v>
      </c>
      <c r="O39">
        <f t="shared" si="3"/>
        <v>14</v>
      </c>
      <c r="P39">
        <f t="shared" si="3"/>
        <v>17</v>
      </c>
      <c r="Q39">
        <f t="shared" si="3"/>
        <v>16</v>
      </c>
      <c r="R39">
        <f t="shared" si="3"/>
        <v>16</v>
      </c>
    </row>
    <row r="41" spans="1:18">
      <c r="A41" t="s">
        <v>4</v>
      </c>
      <c r="B41" s="2">
        <f>B36*3.125</f>
        <v>3.125</v>
      </c>
      <c r="C41" s="2">
        <f>C36*3.125</f>
        <v>50</v>
      </c>
      <c r="D41" s="2">
        <f t="shared" ref="C41:R44" si="4">D36*3.125</f>
        <v>53.125</v>
      </c>
      <c r="E41" s="2">
        <f t="shared" si="4"/>
        <v>40.625</v>
      </c>
      <c r="F41" s="2">
        <f t="shared" si="4"/>
        <v>46.875</v>
      </c>
      <c r="G41" s="2">
        <f t="shared" si="4"/>
        <v>53.125</v>
      </c>
      <c r="H41" s="2">
        <f t="shared" si="4"/>
        <v>59.375</v>
      </c>
      <c r="I41" s="2">
        <f t="shared" si="4"/>
        <v>3.125</v>
      </c>
      <c r="J41" s="2">
        <f t="shared" si="4"/>
        <v>78.125</v>
      </c>
      <c r="K41" s="2">
        <f t="shared" si="4"/>
        <v>68.75</v>
      </c>
      <c r="L41" s="2">
        <f t="shared" si="4"/>
        <v>21.875</v>
      </c>
      <c r="M41" s="2">
        <f t="shared" si="4"/>
        <v>53.125</v>
      </c>
      <c r="N41" s="2">
        <f t="shared" si="4"/>
        <v>75</v>
      </c>
      <c r="O41" s="2">
        <f t="shared" si="4"/>
        <v>18.75</v>
      </c>
      <c r="P41" s="2">
        <f t="shared" si="4"/>
        <v>9.375</v>
      </c>
      <c r="Q41" s="2">
        <f t="shared" si="4"/>
        <v>15.625</v>
      </c>
      <c r="R41" s="2">
        <f t="shared" si="4"/>
        <v>9.375</v>
      </c>
    </row>
    <row r="42" spans="1:18">
      <c r="A42" t="s">
        <v>5</v>
      </c>
      <c r="B42" s="2">
        <f t="shared" ref="B42:Q44" si="5">B37*3.125</f>
        <v>3.125</v>
      </c>
      <c r="C42" s="2">
        <f t="shared" si="5"/>
        <v>34.375</v>
      </c>
      <c r="D42" s="2">
        <f t="shared" si="5"/>
        <v>28.125</v>
      </c>
      <c r="E42" s="2">
        <f t="shared" si="5"/>
        <v>37.5</v>
      </c>
      <c r="F42" s="2">
        <f t="shared" si="5"/>
        <v>28.125</v>
      </c>
      <c r="G42" s="2">
        <f t="shared" si="5"/>
        <v>40.625</v>
      </c>
      <c r="H42" s="2">
        <f t="shared" si="5"/>
        <v>31.25</v>
      </c>
      <c r="I42" s="2">
        <f t="shared" si="5"/>
        <v>25</v>
      </c>
      <c r="J42" s="2">
        <f t="shared" si="5"/>
        <v>21.875</v>
      </c>
      <c r="K42" s="2">
        <f t="shared" si="5"/>
        <v>21.875</v>
      </c>
      <c r="L42" s="2">
        <f t="shared" si="5"/>
        <v>21.875</v>
      </c>
      <c r="M42" s="2">
        <f t="shared" si="5"/>
        <v>34.375</v>
      </c>
      <c r="N42" s="2">
        <f t="shared" si="5"/>
        <v>25</v>
      </c>
      <c r="O42" s="2">
        <f t="shared" si="5"/>
        <v>12.5</v>
      </c>
      <c r="P42" s="2">
        <f t="shared" si="5"/>
        <v>9.375</v>
      </c>
      <c r="Q42" s="2">
        <f t="shared" si="5"/>
        <v>9.375</v>
      </c>
      <c r="R42" s="2">
        <f t="shared" si="4"/>
        <v>9.375</v>
      </c>
    </row>
    <row r="43" spans="1:18">
      <c r="A43" t="s">
        <v>6</v>
      </c>
      <c r="B43" s="2">
        <f t="shared" si="5"/>
        <v>25</v>
      </c>
      <c r="C43" s="2">
        <f t="shared" si="5"/>
        <v>12.5</v>
      </c>
      <c r="D43" s="2">
        <f t="shared" si="5"/>
        <v>3.125</v>
      </c>
      <c r="E43" s="2">
        <f t="shared" si="5"/>
        <v>15.625</v>
      </c>
      <c r="F43" s="2">
        <f t="shared" si="5"/>
        <v>18.75</v>
      </c>
      <c r="G43" s="2">
        <f t="shared" si="5"/>
        <v>6.25</v>
      </c>
      <c r="H43" s="2">
        <f t="shared" si="5"/>
        <v>6.25</v>
      </c>
      <c r="I43" s="2">
        <f t="shared" si="5"/>
        <v>28.125</v>
      </c>
      <c r="J43" s="2">
        <f t="shared" si="5"/>
        <v>0</v>
      </c>
      <c r="K43" s="2">
        <f t="shared" si="5"/>
        <v>6.25</v>
      </c>
      <c r="L43" s="2">
        <f t="shared" si="5"/>
        <v>21.875</v>
      </c>
      <c r="M43" s="2">
        <f t="shared" si="5"/>
        <v>3.125</v>
      </c>
      <c r="N43" s="2">
        <f t="shared" si="5"/>
        <v>0</v>
      </c>
      <c r="O43" s="2">
        <f t="shared" si="5"/>
        <v>25</v>
      </c>
      <c r="P43" s="2">
        <f t="shared" si="5"/>
        <v>28.125</v>
      </c>
      <c r="Q43" s="2">
        <f t="shared" si="5"/>
        <v>25</v>
      </c>
      <c r="R43" s="2">
        <f t="shared" si="4"/>
        <v>31.25</v>
      </c>
    </row>
    <row r="44" spans="1:18">
      <c r="A44" t="s">
        <v>7</v>
      </c>
      <c r="B44" s="2">
        <f t="shared" si="5"/>
        <v>68.75</v>
      </c>
      <c r="C44" s="2">
        <f t="shared" si="5"/>
        <v>3.125</v>
      </c>
      <c r="D44" s="2">
        <f t="shared" si="5"/>
        <v>15.625</v>
      </c>
      <c r="E44" s="2">
        <f t="shared" si="5"/>
        <v>6.25</v>
      </c>
      <c r="F44" s="2">
        <f t="shared" si="5"/>
        <v>6.25</v>
      </c>
      <c r="G44" s="2">
        <f t="shared" si="5"/>
        <v>0</v>
      </c>
      <c r="H44" s="2">
        <f t="shared" si="5"/>
        <v>3.125</v>
      </c>
      <c r="I44" s="2">
        <f t="shared" si="5"/>
        <v>43.75</v>
      </c>
      <c r="J44" s="2">
        <f t="shared" si="5"/>
        <v>0</v>
      </c>
      <c r="K44" s="2">
        <f t="shared" si="5"/>
        <v>3.125</v>
      </c>
      <c r="L44" s="2">
        <f t="shared" si="5"/>
        <v>34.375</v>
      </c>
      <c r="M44" s="2">
        <f t="shared" si="5"/>
        <v>9.375</v>
      </c>
      <c r="N44" s="2">
        <f t="shared" si="5"/>
        <v>0</v>
      </c>
      <c r="O44" s="2">
        <f t="shared" si="5"/>
        <v>43.75</v>
      </c>
      <c r="P44" s="2">
        <f t="shared" si="5"/>
        <v>53.125</v>
      </c>
      <c r="Q44" s="2">
        <f t="shared" si="5"/>
        <v>50</v>
      </c>
      <c r="R44" s="2">
        <f t="shared" si="4"/>
        <v>50</v>
      </c>
    </row>
  </sheetData>
  <phoneticPr fontId="1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B8" sqref="B8:D14"/>
    </sheetView>
  </sheetViews>
  <sheetFormatPr defaultRowHeight="16.5"/>
  <cols>
    <col min="1" max="1" width="25.25" customWidth="1"/>
  </cols>
  <sheetData>
    <row r="1" spans="1:4">
      <c r="B1" t="s">
        <v>26</v>
      </c>
      <c r="C1" t="s">
        <v>27</v>
      </c>
      <c r="D1" t="s">
        <v>28</v>
      </c>
    </row>
    <row r="2" spans="1:4">
      <c r="A2" t="s">
        <v>29</v>
      </c>
      <c r="B2">
        <v>5</v>
      </c>
      <c r="C2">
        <v>2</v>
      </c>
      <c r="D2">
        <v>1</v>
      </c>
    </row>
    <row r="3" spans="1:4">
      <c r="A3" t="s">
        <v>30</v>
      </c>
      <c r="B3">
        <v>3</v>
      </c>
      <c r="C3">
        <v>3</v>
      </c>
      <c r="D3">
        <v>7</v>
      </c>
    </row>
    <row r="4" spans="1:4">
      <c r="A4" t="s">
        <v>31</v>
      </c>
      <c r="B4">
        <v>8</v>
      </c>
      <c r="C4">
        <v>14</v>
      </c>
      <c r="D4">
        <v>10</v>
      </c>
    </row>
    <row r="5" spans="1:4">
      <c r="A5" t="s">
        <v>32</v>
      </c>
      <c r="B5">
        <v>16</v>
      </c>
      <c r="C5">
        <v>19</v>
      </c>
      <c r="D5">
        <v>18</v>
      </c>
    </row>
    <row r="7" spans="1:4">
      <c r="B7" t="s">
        <v>26</v>
      </c>
      <c r="C7" t="s">
        <v>27</v>
      </c>
      <c r="D7" t="s">
        <v>28</v>
      </c>
    </row>
    <row r="8" spans="1:4">
      <c r="A8" t="s">
        <v>33</v>
      </c>
      <c r="B8">
        <f>ROUND(B2/SUM(B$2:B$5),2)*100</f>
        <v>16</v>
      </c>
      <c r="C8">
        <f t="shared" ref="C8:D8" si="0">ROUND(C2/SUM(C$2:C$5),2)*100</f>
        <v>5</v>
      </c>
      <c r="D8">
        <f t="shared" si="0"/>
        <v>3</v>
      </c>
    </row>
    <row r="9" spans="1:4">
      <c r="A9" t="s">
        <v>34</v>
      </c>
      <c r="B9">
        <f t="shared" ref="B9:D11" si="1">ROUND(B3/SUM(B$2:B$5),2)*100</f>
        <v>9</v>
      </c>
      <c r="C9">
        <f t="shared" si="1"/>
        <v>8</v>
      </c>
      <c r="D9">
        <f t="shared" si="1"/>
        <v>19</v>
      </c>
    </row>
    <row r="10" spans="1:4">
      <c r="A10" t="s">
        <v>35</v>
      </c>
      <c r="B10">
        <f t="shared" si="1"/>
        <v>25</v>
      </c>
      <c r="C10">
        <f t="shared" si="1"/>
        <v>37</v>
      </c>
      <c r="D10">
        <f t="shared" si="1"/>
        <v>28.000000000000004</v>
      </c>
    </row>
    <row r="11" spans="1:4">
      <c r="A11" t="s">
        <v>36</v>
      </c>
      <c r="B11">
        <f t="shared" si="1"/>
        <v>50</v>
      </c>
      <c r="C11">
        <f t="shared" si="1"/>
        <v>50</v>
      </c>
      <c r="D11">
        <f t="shared" si="1"/>
        <v>50</v>
      </c>
    </row>
    <row r="13" spans="1:4">
      <c r="A13" t="s">
        <v>38</v>
      </c>
      <c r="B13">
        <f>ROUND(SUM(B$2:B$3)/SUM(B$2:B$5),2)*100</f>
        <v>25</v>
      </c>
      <c r="C13">
        <f t="shared" ref="C13:D13" si="2">ROUND(SUM(C$2:C$3)/SUM(C$2:C$5),2)*100</f>
        <v>13</v>
      </c>
      <c r="D13">
        <f t="shared" si="2"/>
        <v>22</v>
      </c>
    </row>
    <row r="14" spans="1:4">
      <c r="A14" t="s">
        <v>37</v>
      </c>
      <c r="B14">
        <f>ROUND(SUM(B$4:B$5)/SUM(B$2:B$5),2)*100</f>
        <v>75</v>
      </c>
      <c r="C14">
        <f t="shared" ref="C14:D14" si="3">ROUND(SUM(C$4:C$5)/SUM(C$2:C$5),2)*100</f>
        <v>87</v>
      </c>
      <c r="D14">
        <f t="shared" si="3"/>
        <v>78</v>
      </c>
    </row>
    <row r="22" spans="1:1">
      <c r="A22" s="3" t="s">
        <v>54</v>
      </c>
    </row>
  </sheetData>
  <phoneticPr fontId="1" type="noConversion"/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B8" sqref="B8:D14"/>
    </sheetView>
  </sheetViews>
  <sheetFormatPr defaultRowHeight="16.5"/>
  <cols>
    <col min="1" max="1" width="25.25" customWidth="1"/>
  </cols>
  <sheetData>
    <row r="1" spans="1:4">
      <c r="B1" t="s">
        <v>26</v>
      </c>
      <c r="C1" t="s">
        <v>27</v>
      </c>
      <c r="D1" t="s">
        <v>28</v>
      </c>
    </row>
    <row r="2" spans="1:4">
      <c r="A2" t="s">
        <v>29</v>
      </c>
      <c r="B2">
        <v>3</v>
      </c>
      <c r="C2">
        <v>2</v>
      </c>
      <c r="D2">
        <v>1</v>
      </c>
    </row>
    <row r="3" spans="1:4">
      <c r="A3" t="s">
        <v>30</v>
      </c>
      <c r="B3">
        <v>3</v>
      </c>
      <c r="C3">
        <v>3</v>
      </c>
      <c r="D3">
        <v>7</v>
      </c>
    </row>
    <row r="4" spans="1:4">
      <c r="A4" t="s">
        <v>31</v>
      </c>
      <c r="B4">
        <v>10</v>
      </c>
      <c r="C4">
        <v>16</v>
      </c>
      <c r="D4">
        <v>9</v>
      </c>
    </row>
    <row r="5" spans="1:4">
      <c r="A5" t="s">
        <v>32</v>
      </c>
      <c r="B5">
        <v>16</v>
      </c>
      <c r="C5">
        <v>17</v>
      </c>
      <c r="D5">
        <v>19</v>
      </c>
    </row>
    <row r="7" spans="1:4">
      <c r="B7" t="s">
        <v>26</v>
      </c>
      <c r="C7" t="s">
        <v>27</v>
      </c>
      <c r="D7" t="s">
        <v>28</v>
      </c>
    </row>
    <row r="8" spans="1:4">
      <c r="A8" t="s">
        <v>33</v>
      </c>
      <c r="B8">
        <f>ROUND(B2/SUM(B$2:B$5),2)*100</f>
        <v>9</v>
      </c>
      <c r="C8">
        <f t="shared" ref="C8:D8" si="0">ROUND(C2/SUM(C$2:C$5),2)*100</f>
        <v>5</v>
      </c>
      <c r="D8">
        <f t="shared" si="0"/>
        <v>3</v>
      </c>
    </row>
    <row r="9" spans="1:4">
      <c r="A9" t="s">
        <v>34</v>
      </c>
      <c r="B9">
        <f t="shared" ref="B9:D11" si="1">ROUND(B3/SUM(B$2:B$5),2)*100</f>
        <v>9</v>
      </c>
      <c r="C9">
        <f t="shared" si="1"/>
        <v>8</v>
      </c>
      <c r="D9">
        <f t="shared" si="1"/>
        <v>19</v>
      </c>
    </row>
    <row r="10" spans="1:4">
      <c r="A10" t="s">
        <v>35</v>
      </c>
      <c r="B10">
        <f t="shared" si="1"/>
        <v>31</v>
      </c>
      <c r="C10">
        <f t="shared" si="1"/>
        <v>42</v>
      </c>
      <c r="D10">
        <f t="shared" si="1"/>
        <v>25</v>
      </c>
    </row>
    <row r="11" spans="1:4">
      <c r="A11" t="s">
        <v>36</v>
      </c>
      <c r="B11">
        <f t="shared" si="1"/>
        <v>50</v>
      </c>
      <c r="C11">
        <f t="shared" si="1"/>
        <v>45</v>
      </c>
      <c r="D11">
        <f t="shared" si="1"/>
        <v>53</v>
      </c>
    </row>
    <row r="13" spans="1:4">
      <c r="A13" t="s">
        <v>38</v>
      </c>
      <c r="B13">
        <f>ROUND(SUM(B$2:B$3)/SUM(B$2:B$5),2)*100</f>
        <v>19</v>
      </c>
      <c r="C13">
        <f t="shared" ref="C13:D13" si="2">ROUND(SUM(C$2:C$3)/SUM(C$2:C$5),2)*100</f>
        <v>13</v>
      </c>
      <c r="D13">
        <f t="shared" si="2"/>
        <v>22</v>
      </c>
    </row>
    <row r="14" spans="1:4">
      <c r="A14" t="s">
        <v>37</v>
      </c>
      <c r="B14">
        <f>ROUND(SUM(B$4:B$5)/SUM(B$2:B$5),2)*100</f>
        <v>81</v>
      </c>
      <c r="C14">
        <f t="shared" ref="C14:D14" si="3">ROUND(SUM(C$4:C$5)/SUM(C$2:C$5),2)*100</f>
        <v>87</v>
      </c>
      <c r="D14">
        <f t="shared" si="3"/>
        <v>78</v>
      </c>
    </row>
    <row r="22" spans="1:1">
      <c r="A22" s="3" t="s">
        <v>55</v>
      </c>
    </row>
  </sheetData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50"/>
  <sheetViews>
    <sheetView topLeftCell="A16" workbookViewId="0">
      <selection activeCell="R42" sqref="R42:R45"/>
    </sheetView>
  </sheetViews>
  <sheetFormatPr defaultRowHeight="16.5"/>
  <cols>
    <col min="1" max="1" width="10.75" customWidth="1"/>
    <col min="2" max="18" width="4.625" customWidth="1"/>
  </cols>
  <sheetData>
    <row r="1" spans="2:18"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>
        <v>13</v>
      </c>
      <c r="O1">
        <v>14</v>
      </c>
      <c r="P1">
        <v>15</v>
      </c>
      <c r="Q1">
        <v>16</v>
      </c>
      <c r="R1">
        <v>17</v>
      </c>
    </row>
    <row r="2" spans="2:18">
      <c r="B2">
        <v>4</v>
      </c>
      <c r="C2">
        <v>3</v>
      </c>
      <c r="D2">
        <v>2</v>
      </c>
      <c r="E2">
        <v>3</v>
      </c>
      <c r="F2">
        <v>3</v>
      </c>
      <c r="G2">
        <v>2</v>
      </c>
      <c r="H2">
        <v>3</v>
      </c>
      <c r="I2">
        <v>2</v>
      </c>
      <c r="J2">
        <v>1</v>
      </c>
      <c r="K2">
        <v>2</v>
      </c>
      <c r="L2">
        <v>1</v>
      </c>
      <c r="M2">
        <v>1</v>
      </c>
      <c r="N2">
        <v>3</v>
      </c>
      <c r="O2">
        <v>3</v>
      </c>
      <c r="P2">
        <v>3</v>
      </c>
      <c r="Q2">
        <v>3</v>
      </c>
      <c r="R2">
        <v>3</v>
      </c>
    </row>
    <row r="3" spans="2:18">
      <c r="B3">
        <v>3</v>
      </c>
      <c r="C3">
        <v>2</v>
      </c>
      <c r="D3">
        <v>3</v>
      </c>
      <c r="E3">
        <v>2</v>
      </c>
      <c r="F3">
        <v>2</v>
      </c>
      <c r="G3">
        <v>2</v>
      </c>
      <c r="H3">
        <v>2</v>
      </c>
      <c r="I3">
        <v>3</v>
      </c>
      <c r="J3">
        <v>2</v>
      </c>
      <c r="K3">
        <v>2</v>
      </c>
      <c r="L3">
        <v>3</v>
      </c>
      <c r="M3">
        <v>2</v>
      </c>
      <c r="N3">
        <v>2</v>
      </c>
      <c r="O3">
        <v>3</v>
      </c>
      <c r="P3">
        <v>3</v>
      </c>
      <c r="Q3">
        <v>3</v>
      </c>
      <c r="R3">
        <v>3</v>
      </c>
    </row>
    <row r="4" spans="2:18">
      <c r="B4">
        <v>4</v>
      </c>
      <c r="C4">
        <v>2</v>
      </c>
      <c r="D4">
        <v>1</v>
      </c>
      <c r="E4">
        <v>1</v>
      </c>
      <c r="F4">
        <v>2</v>
      </c>
      <c r="G4">
        <v>2</v>
      </c>
      <c r="H4">
        <v>2</v>
      </c>
      <c r="I4">
        <v>3</v>
      </c>
      <c r="J4">
        <v>1</v>
      </c>
      <c r="K4">
        <v>1</v>
      </c>
      <c r="L4">
        <v>2</v>
      </c>
      <c r="M4">
        <v>1</v>
      </c>
      <c r="N4">
        <v>1</v>
      </c>
      <c r="O4">
        <v>2</v>
      </c>
      <c r="P4">
        <v>2</v>
      </c>
      <c r="Q4">
        <v>2</v>
      </c>
      <c r="R4">
        <v>2</v>
      </c>
    </row>
    <row r="5" spans="2:18">
      <c r="B5">
        <v>4</v>
      </c>
      <c r="C5">
        <v>2</v>
      </c>
      <c r="D5">
        <v>1</v>
      </c>
      <c r="E5">
        <v>1</v>
      </c>
      <c r="F5">
        <v>1</v>
      </c>
      <c r="G5">
        <v>2</v>
      </c>
      <c r="H5">
        <v>1</v>
      </c>
      <c r="I5">
        <v>2</v>
      </c>
      <c r="J5">
        <v>1</v>
      </c>
      <c r="K5">
        <v>1</v>
      </c>
      <c r="L5">
        <v>2</v>
      </c>
      <c r="M5">
        <v>1</v>
      </c>
      <c r="N5">
        <v>1</v>
      </c>
      <c r="O5">
        <v>4</v>
      </c>
      <c r="P5">
        <v>4</v>
      </c>
      <c r="Q5">
        <v>4</v>
      </c>
      <c r="R5">
        <v>4</v>
      </c>
    </row>
    <row r="6" spans="2:18">
      <c r="B6">
        <v>4</v>
      </c>
      <c r="C6">
        <v>1</v>
      </c>
      <c r="D6">
        <v>1</v>
      </c>
      <c r="E6">
        <v>1</v>
      </c>
      <c r="F6">
        <v>1</v>
      </c>
      <c r="G6">
        <v>1</v>
      </c>
      <c r="H6">
        <v>1</v>
      </c>
      <c r="I6">
        <v>2</v>
      </c>
      <c r="J6">
        <v>2</v>
      </c>
      <c r="K6">
        <v>1</v>
      </c>
      <c r="L6">
        <v>4</v>
      </c>
      <c r="M6">
        <v>1</v>
      </c>
      <c r="N6">
        <v>1</v>
      </c>
      <c r="O6">
        <v>4</v>
      </c>
      <c r="P6">
        <v>3</v>
      </c>
      <c r="Q6">
        <v>3</v>
      </c>
      <c r="R6">
        <v>3</v>
      </c>
    </row>
    <row r="7" spans="2:18">
      <c r="B7">
        <v>4</v>
      </c>
      <c r="C7">
        <v>1</v>
      </c>
      <c r="D7">
        <v>1</v>
      </c>
      <c r="E7">
        <v>2</v>
      </c>
      <c r="F7">
        <v>1</v>
      </c>
      <c r="G7">
        <v>2</v>
      </c>
      <c r="H7">
        <v>1</v>
      </c>
      <c r="I7">
        <v>3</v>
      </c>
      <c r="J7">
        <v>1</v>
      </c>
      <c r="K7">
        <v>1</v>
      </c>
      <c r="L7">
        <v>2</v>
      </c>
      <c r="M7">
        <v>1</v>
      </c>
      <c r="N7">
        <v>1</v>
      </c>
      <c r="O7">
        <v>4</v>
      </c>
      <c r="P7">
        <v>4</v>
      </c>
      <c r="Q7">
        <v>4</v>
      </c>
      <c r="R7">
        <v>4</v>
      </c>
    </row>
    <row r="8" spans="2:18">
      <c r="B8">
        <v>4</v>
      </c>
      <c r="C8">
        <v>1</v>
      </c>
      <c r="D8">
        <v>1</v>
      </c>
      <c r="E8">
        <v>1</v>
      </c>
      <c r="F8">
        <v>1</v>
      </c>
      <c r="G8">
        <v>1</v>
      </c>
      <c r="H8">
        <v>1</v>
      </c>
      <c r="I8">
        <v>4</v>
      </c>
      <c r="J8">
        <v>1</v>
      </c>
      <c r="K8">
        <v>3</v>
      </c>
      <c r="L8">
        <v>4</v>
      </c>
      <c r="M8">
        <v>1</v>
      </c>
      <c r="N8">
        <v>1</v>
      </c>
      <c r="O8">
        <v>4</v>
      </c>
      <c r="P8">
        <v>4</v>
      </c>
      <c r="Q8">
        <v>4</v>
      </c>
      <c r="R8">
        <v>4</v>
      </c>
    </row>
    <row r="9" spans="2:18">
      <c r="B9">
        <v>3</v>
      </c>
      <c r="C9">
        <v>2</v>
      </c>
      <c r="D9">
        <v>1</v>
      </c>
      <c r="E9">
        <v>2</v>
      </c>
      <c r="F9">
        <v>3</v>
      </c>
      <c r="G9">
        <v>2</v>
      </c>
      <c r="H9">
        <v>2</v>
      </c>
      <c r="I9">
        <v>3</v>
      </c>
      <c r="J9">
        <v>2</v>
      </c>
      <c r="K9">
        <v>2</v>
      </c>
      <c r="L9">
        <v>3</v>
      </c>
      <c r="M9">
        <v>2</v>
      </c>
      <c r="N9">
        <v>2</v>
      </c>
      <c r="O9">
        <v>3</v>
      </c>
      <c r="P9">
        <v>3</v>
      </c>
      <c r="Q9">
        <v>3</v>
      </c>
      <c r="R9">
        <v>3</v>
      </c>
    </row>
    <row r="10" spans="2:18">
      <c r="B10">
        <v>3</v>
      </c>
      <c r="C10">
        <v>1</v>
      </c>
      <c r="D10">
        <v>1</v>
      </c>
      <c r="E10">
        <v>1</v>
      </c>
      <c r="F10">
        <v>1</v>
      </c>
      <c r="G10">
        <v>1</v>
      </c>
      <c r="H10">
        <v>1</v>
      </c>
      <c r="I10">
        <v>4</v>
      </c>
      <c r="J10">
        <v>1</v>
      </c>
      <c r="K10">
        <v>1</v>
      </c>
      <c r="L10">
        <v>4</v>
      </c>
      <c r="M10">
        <v>1</v>
      </c>
      <c r="N10">
        <v>1</v>
      </c>
      <c r="O10">
        <v>1</v>
      </c>
      <c r="P10">
        <v>4</v>
      </c>
      <c r="Q10">
        <v>4</v>
      </c>
      <c r="R10">
        <v>4</v>
      </c>
    </row>
    <row r="11" spans="2:18">
      <c r="B11">
        <v>4</v>
      </c>
      <c r="C11">
        <v>2</v>
      </c>
      <c r="D11">
        <v>1</v>
      </c>
      <c r="E11">
        <v>2</v>
      </c>
      <c r="F11">
        <v>3</v>
      </c>
      <c r="G11">
        <v>2</v>
      </c>
      <c r="H11">
        <v>1</v>
      </c>
      <c r="I11">
        <v>3</v>
      </c>
      <c r="J11">
        <v>1</v>
      </c>
      <c r="K11">
        <v>1</v>
      </c>
      <c r="L11">
        <v>3</v>
      </c>
      <c r="M11">
        <v>1</v>
      </c>
      <c r="N11">
        <v>1</v>
      </c>
      <c r="O11">
        <v>3</v>
      </c>
      <c r="P11">
        <v>2</v>
      </c>
      <c r="Q11">
        <v>4</v>
      </c>
      <c r="R11">
        <v>3</v>
      </c>
    </row>
    <row r="12" spans="2:18">
      <c r="B12">
        <v>4</v>
      </c>
      <c r="C12">
        <v>2</v>
      </c>
      <c r="D12">
        <v>1</v>
      </c>
      <c r="E12">
        <v>3</v>
      </c>
      <c r="F12">
        <v>3</v>
      </c>
      <c r="G12">
        <v>2</v>
      </c>
      <c r="H12">
        <v>3</v>
      </c>
      <c r="I12">
        <v>2</v>
      </c>
      <c r="J12">
        <v>1</v>
      </c>
      <c r="K12">
        <v>1</v>
      </c>
      <c r="L12">
        <v>3</v>
      </c>
      <c r="M12">
        <v>2</v>
      </c>
      <c r="N12">
        <v>2</v>
      </c>
      <c r="O12">
        <v>3</v>
      </c>
      <c r="P12">
        <v>3</v>
      </c>
      <c r="Q12">
        <v>3</v>
      </c>
      <c r="R12">
        <v>3</v>
      </c>
    </row>
    <row r="13" spans="2:18">
      <c r="B13">
        <v>3</v>
      </c>
      <c r="C13">
        <v>1</v>
      </c>
      <c r="D13">
        <v>1</v>
      </c>
      <c r="E13">
        <v>2</v>
      </c>
      <c r="F13">
        <v>2</v>
      </c>
      <c r="G13">
        <v>2</v>
      </c>
      <c r="H13">
        <v>2</v>
      </c>
      <c r="I13">
        <v>3</v>
      </c>
      <c r="J13">
        <v>1</v>
      </c>
      <c r="K13">
        <v>1</v>
      </c>
      <c r="L13">
        <v>3</v>
      </c>
      <c r="M13">
        <v>1</v>
      </c>
      <c r="N13">
        <v>1</v>
      </c>
      <c r="O13">
        <v>3</v>
      </c>
      <c r="P13">
        <v>3</v>
      </c>
      <c r="Q13">
        <v>3</v>
      </c>
      <c r="R13">
        <v>3</v>
      </c>
    </row>
    <row r="14" spans="2:18">
      <c r="B14">
        <v>3</v>
      </c>
      <c r="C14">
        <v>2</v>
      </c>
      <c r="D14">
        <v>2</v>
      </c>
      <c r="E14">
        <v>3</v>
      </c>
      <c r="F14">
        <v>2</v>
      </c>
      <c r="G14">
        <v>2</v>
      </c>
      <c r="H14">
        <v>3</v>
      </c>
      <c r="I14">
        <v>2</v>
      </c>
      <c r="J14">
        <v>1</v>
      </c>
      <c r="K14">
        <v>1</v>
      </c>
      <c r="L14">
        <v>3</v>
      </c>
      <c r="M14">
        <v>2</v>
      </c>
      <c r="N14">
        <v>3</v>
      </c>
      <c r="O14">
        <v>3</v>
      </c>
      <c r="P14">
        <v>2</v>
      </c>
      <c r="Q14">
        <v>2</v>
      </c>
      <c r="R14">
        <v>3</v>
      </c>
    </row>
    <row r="15" spans="2:18">
      <c r="B15">
        <v>4</v>
      </c>
      <c r="C15">
        <v>1</v>
      </c>
      <c r="D15">
        <v>1</v>
      </c>
      <c r="E15">
        <v>1</v>
      </c>
      <c r="F15">
        <v>1</v>
      </c>
      <c r="G15">
        <v>1</v>
      </c>
      <c r="H15">
        <v>1</v>
      </c>
      <c r="I15">
        <v>4</v>
      </c>
      <c r="J15">
        <v>1</v>
      </c>
      <c r="K15">
        <v>1</v>
      </c>
      <c r="L15">
        <v>4</v>
      </c>
      <c r="M15">
        <v>1</v>
      </c>
      <c r="N15">
        <v>1</v>
      </c>
      <c r="O15">
        <v>4</v>
      </c>
      <c r="P15">
        <v>3</v>
      </c>
      <c r="Q15">
        <v>3</v>
      </c>
      <c r="R15">
        <v>3</v>
      </c>
    </row>
    <row r="16" spans="2:18">
      <c r="B16">
        <v>3</v>
      </c>
      <c r="C16">
        <v>2</v>
      </c>
      <c r="D16">
        <v>2</v>
      </c>
      <c r="E16">
        <v>1</v>
      </c>
      <c r="F16">
        <v>2</v>
      </c>
      <c r="G16">
        <v>2</v>
      </c>
      <c r="H16">
        <v>1</v>
      </c>
      <c r="I16">
        <v>3</v>
      </c>
      <c r="J16">
        <v>1</v>
      </c>
      <c r="K16">
        <v>1</v>
      </c>
      <c r="L16">
        <v>3</v>
      </c>
      <c r="M16">
        <v>1</v>
      </c>
      <c r="N16">
        <v>1</v>
      </c>
      <c r="O16">
        <v>3</v>
      </c>
      <c r="P16">
        <v>3</v>
      </c>
      <c r="Q16">
        <v>3</v>
      </c>
      <c r="R16">
        <v>3</v>
      </c>
    </row>
    <row r="17" spans="2:18">
      <c r="B17">
        <v>4</v>
      </c>
      <c r="C17">
        <v>1</v>
      </c>
      <c r="D17">
        <v>1</v>
      </c>
      <c r="E17">
        <v>2</v>
      </c>
      <c r="F17">
        <v>2</v>
      </c>
      <c r="G17">
        <v>1</v>
      </c>
      <c r="H17">
        <v>1</v>
      </c>
      <c r="I17">
        <v>3</v>
      </c>
      <c r="J17">
        <v>1</v>
      </c>
      <c r="K17">
        <v>1</v>
      </c>
      <c r="L17">
        <v>4</v>
      </c>
      <c r="M17">
        <v>1</v>
      </c>
      <c r="N17">
        <v>1</v>
      </c>
      <c r="O17">
        <v>4</v>
      </c>
      <c r="P17">
        <v>4</v>
      </c>
      <c r="Q17">
        <v>4</v>
      </c>
      <c r="R17">
        <v>4</v>
      </c>
    </row>
    <row r="18" spans="2:18">
      <c r="B18">
        <v>3</v>
      </c>
      <c r="C18">
        <v>1</v>
      </c>
      <c r="D18">
        <v>4</v>
      </c>
      <c r="E18">
        <v>3</v>
      </c>
      <c r="F18">
        <v>3</v>
      </c>
      <c r="G18">
        <v>2</v>
      </c>
      <c r="H18">
        <v>2</v>
      </c>
      <c r="I18">
        <v>4</v>
      </c>
      <c r="J18">
        <v>1</v>
      </c>
      <c r="K18">
        <v>2</v>
      </c>
      <c r="L18">
        <v>3</v>
      </c>
      <c r="M18">
        <v>1</v>
      </c>
      <c r="N18">
        <v>1</v>
      </c>
      <c r="O18">
        <v>4</v>
      </c>
      <c r="P18">
        <v>4</v>
      </c>
      <c r="Q18">
        <v>4</v>
      </c>
      <c r="R18">
        <v>4</v>
      </c>
    </row>
    <row r="19" spans="2:18">
      <c r="B19">
        <v>3</v>
      </c>
      <c r="C19">
        <v>1</v>
      </c>
      <c r="D19">
        <v>1</v>
      </c>
      <c r="E19">
        <v>2</v>
      </c>
      <c r="F19">
        <v>3</v>
      </c>
      <c r="G19">
        <v>1</v>
      </c>
      <c r="H19">
        <v>1</v>
      </c>
      <c r="I19">
        <v>4</v>
      </c>
      <c r="J19">
        <v>1</v>
      </c>
      <c r="K19">
        <v>1</v>
      </c>
      <c r="L19">
        <v>3</v>
      </c>
      <c r="M19">
        <v>1</v>
      </c>
      <c r="N19">
        <v>1</v>
      </c>
      <c r="O19">
        <v>4</v>
      </c>
      <c r="P19">
        <v>4</v>
      </c>
      <c r="Q19">
        <v>4</v>
      </c>
      <c r="R19">
        <v>4</v>
      </c>
    </row>
    <row r="20" spans="2:18">
      <c r="B20">
        <v>3</v>
      </c>
      <c r="C20">
        <v>1</v>
      </c>
      <c r="D20">
        <v>1</v>
      </c>
      <c r="E20">
        <v>2</v>
      </c>
      <c r="F20">
        <v>2</v>
      </c>
      <c r="G20">
        <v>2</v>
      </c>
      <c r="H20">
        <v>2</v>
      </c>
      <c r="I20">
        <v>3</v>
      </c>
      <c r="J20">
        <v>1</v>
      </c>
      <c r="K20">
        <v>1</v>
      </c>
      <c r="L20">
        <v>3</v>
      </c>
      <c r="M20">
        <v>1</v>
      </c>
      <c r="N20">
        <v>1</v>
      </c>
      <c r="O20">
        <v>3</v>
      </c>
      <c r="P20">
        <v>3</v>
      </c>
      <c r="Q20">
        <v>3</v>
      </c>
      <c r="R20">
        <v>3</v>
      </c>
    </row>
    <row r="21" spans="2:18">
      <c r="B21">
        <v>3</v>
      </c>
      <c r="C21">
        <v>2</v>
      </c>
      <c r="D21">
        <v>1</v>
      </c>
      <c r="E21">
        <v>2</v>
      </c>
      <c r="F21">
        <v>2</v>
      </c>
      <c r="G21">
        <v>2</v>
      </c>
      <c r="H21">
        <v>1</v>
      </c>
      <c r="I21">
        <v>3</v>
      </c>
      <c r="J21">
        <v>1</v>
      </c>
      <c r="K21">
        <v>1</v>
      </c>
      <c r="L21">
        <v>3</v>
      </c>
      <c r="M21">
        <v>2</v>
      </c>
      <c r="N21">
        <v>1</v>
      </c>
      <c r="O21">
        <v>4</v>
      </c>
      <c r="P21">
        <v>3</v>
      </c>
      <c r="Q21">
        <v>4</v>
      </c>
      <c r="R21">
        <v>3</v>
      </c>
    </row>
    <row r="22" spans="2:18">
      <c r="B22">
        <v>4</v>
      </c>
      <c r="C22">
        <v>2</v>
      </c>
      <c r="D22">
        <v>2</v>
      </c>
      <c r="E22">
        <v>4</v>
      </c>
      <c r="F22">
        <v>3</v>
      </c>
      <c r="G22">
        <v>1</v>
      </c>
      <c r="H22">
        <v>2</v>
      </c>
      <c r="I22">
        <v>3</v>
      </c>
      <c r="J22">
        <v>2</v>
      </c>
      <c r="K22">
        <v>2</v>
      </c>
      <c r="L22">
        <v>3</v>
      </c>
      <c r="M22">
        <v>2</v>
      </c>
      <c r="N22">
        <v>2</v>
      </c>
      <c r="O22">
        <v>2</v>
      </c>
      <c r="P22">
        <v>3</v>
      </c>
      <c r="Q22">
        <v>3</v>
      </c>
      <c r="R22">
        <v>3</v>
      </c>
    </row>
    <row r="23" spans="2:18">
      <c r="B23">
        <v>2</v>
      </c>
      <c r="C23">
        <v>1</v>
      </c>
      <c r="D23">
        <v>1</v>
      </c>
      <c r="E23">
        <v>1</v>
      </c>
      <c r="F23">
        <v>2</v>
      </c>
      <c r="G23">
        <v>1</v>
      </c>
      <c r="H23">
        <v>2</v>
      </c>
      <c r="I23">
        <v>3</v>
      </c>
      <c r="J23">
        <v>1</v>
      </c>
      <c r="K23">
        <v>1</v>
      </c>
      <c r="L23">
        <v>4</v>
      </c>
      <c r="M23">
        <v>1</v>
      </c>
      <c r="N23">
        <v>1</v>
      </c>
      <c r="O23">
        <v>2</v>
      </c>
      <c r="P23">
        <v>4</v>
      </c>
      <c r="Q23">
        <v>4</v>
      </c>
      <c r="R23">
        <v>4</v>
      </c>
    </row>
    <row r="24" spans="2:18">
      <c r="B24">
        <v>4</v>
      </c>
      <c r="C24">
        <v>1</v>
      </c>
      <c r="D24">
        <v>1</v>
      </c>
      <c r="E24">
        <v>2</v>
      </c>
      <c r="F24">
        <v>1</v>
      </c>
      <c r="G24">
        <v>1</v>
      </c>
      <c r="H24">
        <v>1</v>
      </c>
      <c r="I24">
        <v>4</v>
      </c>
      <c r="J24">
        <v>1</v>
      </c>
      <c r="K24">
        <v>1</v>
      </c>
      <c r="L24">
        <v>4</v>
      </c>
      <c r="M24">
        <v>1</v>
      </c>
      <c r="N24">
        <v>1</v>
      </c>
      <c r="O24">
        <v>4</v>
      </c>
      <c r="P24">
        <v>4</v>
      </c>
      <c r="Q24">
        <v>4</v>
      </c>
      <c r="R24">
        <v>4</v>
      </c>
    </row>
    <row r="25" spans="2:18">
      <c r="B25">
        <v>4</v>
      </c>
      <c r="C25">
        <v>1</v>
      </c>
      <c r="D25">
        <v>1</v>
      </c>
      <c r="E25">
        <v>1</v>
      </c>
      <c r="F25">
        <v>1</v>
      </c>
      <c r="G25">
        <v>1</v>
      </c>
      <c r="H25">
        <v>1</v>
      </c>
      <c r="I25">
        <v>4</v>
      </c>
      <c r="J25">
        <v>1</v>
      </c>
      <c r="K25">
        <v>1</v>
      </c>
      <c r="L25">
        <v>4</v>
      </c>
      <c r="M25">
        <v>1</v>
      </c>
      <c r="N25">
        <v>1</v>
      </c>
      <c r="O25">
        <v>4</v>
      </c>
      <c r="P25">
        <v>4</v>
      </c>
      <c r="Q25">
        <v>4</v>
      </c>
      <c r="R25">
        <v>4</v>
      </c>
    </row>
    <row r="26" spans="2:18">
      <c r="B26">
        <v>3</v>
      </c>
      <c r="C26">
        <v>1</v>
      </c>
      <c r="D26">
        <v>1</v>
      </c>
      <c r="E26">
        <v>1</v>
      </c>
      <c r="F26">
        <v>1</v>
      </c>
      <c r="G26">
        <v>1</v>
      </c>
      <c r="H26">
        <v>1</v>
      </c>
      <c r="I26">
        <v>3</v>
      </c>
      <c r="J26">
        <v>1</v>
      </c>
      <c r="K26">
        <v>1</v>
      </c>
      <c r="L26">
        <v>3</v>
      </c>
      <c r="M26">
        <v>1</v>
      </c>
      <c r="N26">
        <v>1</v>
      </c>
      <c r="O26">
        <v>3</v>
      </c>
      <c r="P26">
        <v>3</v>
      </c>
      <c r="Q26">
        <v>3</v>
      </c>
      <c r="R26">
        <v>3</v>
      </c>
    </row>
    <row r="27" spans="2:18">
      <c r="B27">
        <v>3</v>
      </c>
      <c r="C27">
        <v>3</v>
      </c>
      <c r="D27">
        <v>1</v>
      </c>
      <c r="E27">
        <v>1</v>
      </c>
      <c r="F27">
        <v>1</v>
      </c>
      <c r="G27">
        <v>1</v>
      </c>
      <c r="H27">
        <v>1</v>
      </c>
      <c r="I27">
        <v>4</v>
      </c>
      <c r="J27">
        <v>1</v>
      </c>
      <c r="K27">
        <v>1</v>
      </c>
      <c r="L27">
        <v>4</v>
      </c>
      <c r="M27">
        <v>1</v>
      </c>
      <c r="N27">
        <v>1</v>
      </c>
      <c r="O27">
        <v>3</v>
      </c>
      <c r="P27">
        <v>4</v>
      </c>
      <c r="Q27">
        <v>4</v>
      </c>
      <c r="R27">
        <v>4</v>
      </c>
    </row>
    <row r="28" spans="2:18">
      <c r="B28">
        <v>3</v>
      </c>
      <c r="C28">
        <v>2</v>
      </c>
      <c r="D28">
        <v>2</v>
      </c>
      <c r="E28">
        <v>2</v>
      </c>
      <c r="F28">
        <v>2</v>
      </c>
      <c r="G28">
        <v>2</v>
      </c>
      <c r="H28">
        <v>1</v>
      </c>
      <c r="I28">
        <v>4</v>
      </c>
      <c r="J28">
        <v>1</v>
      </c>
      <c r="K28">
        <v>1</v>
      </c>
      <c r="L28">
        <v>4</v>
      </c>
      <c r="M28">
        <v>1</v>
      </c>
      <c r="N28">
        <v>1</v>
      </c>
      <c r="O28">
        <v>4</v>
      </c>
      <c r="P28">
        <v>4</v>
      </c>
      <c r="Q28">
        <v>4</v>
      </c>
      <c r="R28">
        <v>4</v>
      </c>
    </row>
    <row r="29" spans="2:18">
      <c r="B29">
        <v>3</v>
      </c>
      <c r="C29">
        <v>1</v>
      </c>
      <c r="D29">
        <v>2</v>
      </c>
      <c r="E29">
        <v>1</v>
      </c>
      <c r="F29">
        <v>2</v>
      </c>
      <c r="G29">
        <v>1</v>
      </c>
      <c r="H29">
        <v>1</v>
      </c>
      <c r="I29">
        <v>4</v>
      </c>
      <c r="J29">
        <v>1</v>
      </c>
      <c r="K29">
        <v>1</v>
      </c>
      <c r="L29">
        <v>1</v>
      </c>
      <c r="M29">
        <v>1</v>
      </c>
      <c r="N29">
        <v>1</v>
      </c>
      <c r="O29">
        <v>1</v>
      </c>
      <c r="P29">
        <v>1</v>
      </c>
      <c r="Q29">
        <v>1</v>
      </c>
      <c r="R29">
        <v>1</v>
      </c>
    </row>
    <row r="30" spans="2:18">
      <c r="B30">
        <v>4</v>
      </c>
      <c r="C30">
        <v>1</v>
      </c>
      <c r="D30">
        <v>1</v>
      </c>
      <c r="E30">
        <v>2</v>
      </c>
      <c r="F30">
        <v>1</v>
      </c>
      <c r="G30">
        <v>1</v>
      </c>
      <c r="H30">
        <v>1</v>
      </c>
      <c r="I30">
        <v>4</v>
      </c>
      <c r="J30">
        <v>1</v>
      </c>
      <c r="K30">
        <v>1</v>
      </c>
      <c r="L30">
        <v>4</v>
      </c>
      <c r="M30">
        <v>1</v>
      </c>
      <c r="N30">
        <v>1</v>
      </c>
      <c r="O30">
        <v>4</v>
      </c>
      <c r="P30">
        <v>4</v>
      </c>
      <c r="Q30">
        <v>4</v>
      </c>
      <c r="R30">
        <v>4</v>
      </c>
    </row>
    <row r="31" spans="2:18">
      <c r="B31">
        <v>3</v>
      </c>
      <c r="C31">
        <v>2</v>
      </c>
      <c r="D31">
        <v>2</v>
      </c>
      <c r="E31">
        <v>2</v>
      </c>
      <c r="F31">
        <v>1</v>
      </c>
      <c r="G31">
        <v>1</v>
      </c>
      <c r="H31">
        <v>2</v>
      </c>
      <c r="I31">
        <v>3</v>
      </c>
      <c r="J31">
        <v>1</v>
      </c>
      <c r="K31">
        <v>2</v>
      </c>
      <c r="L31">
        <v>3</v>
      </c>
      <c r="M31">
        <v>1</v>
      </c>
      <c r="N31">
        <v>2</v>
      </c>
      <c r="O31">
        <v>3</v>
      </c>
      <c r="P31">
        <v>3</v>
      </c>
      <c r="Q31">
        <v>3</v>
      </c>
      <c r="R31">
        <v>3</v>
      </c>
    </row>
    <row r="32" spans="2:18">
      <c r="B32">
        <v>4</v>
      </c>
      <c r="C32">
        <v>1</v>
      </c>
      <c r="D32">
        <v>1</v>
      </c>
      <c r="E32">
        <v>1</v>
      </c>
      <c r="F32">
        <v>1</v>
      </c>
      <c r="G32">
        <v>1</v>
      </c>
      <c r="H32">
        <v>1</v>
      </c>
      <c r="I32">
        <v>3</v>
      </c>
      <c r="J32">
        <v>1</v>
      </c>
      <c r="K32">
        <v>1</v>
      </c>
      <c r="L32">
        <v>3</v>
      </c>
      <c r="M32">
        <v>1</v>
      </c>
      <c r="N32">
        <v>1</v>
      </c>
      <c r="O32">
        <v>3</v>
      </c>
      <c r="P32">
        <v>3</v>
      </c>
      <c r="Q32">
        <v>3</v>
      </c>
      <c r="R32">
        <v>3</v>
      </c>
    </row>
    <row r="33" spans="1:18">
      <c r="B33">
        <v>3</v>
      </c>
      <c r="C33">
        <v>1</v>
      </c>
      <c r="D33">
        <v>1</v>
      </c>
      <c r="E33">
        <v>1</v>
      </c>
      <c r="F33">
        <v>3</v>
      </c>
      <c r="G33">
        <v>1</v>
      </c>
      <c r="H33">
        <v>3</v>
      </c>
      <c r="I33">
        <v>2</v>
      </c>
      <c r="J33">
        <v>3</v>
      </c>
      <c r="K33">
        <v>3</v>
      </c>
      <c r="L33">
        <v>4</v>
      </c>
      <c r="M33">
        <v>3</v>
      </c>
      <c r="N33">
        <v>2</v>
      </c>
      <c r="O33">
        <v>1</v>
      </c>
      <c r="P33">
        <v>4</v>
      </c>
      <c r="Q33">
        <v>2</v>
      </c>
      <c r="R33">
        <v>2</v>
      </c>
    </row>
    <row r="34" spans="1:18">
      <c r="B34">
        <v>4</v>
      </c>
      <c r="C34">
        <v>1</v>
      </c>
      <c r="D34">
        <v>1</v>
      </c>
      <c r="E34">
        <v>1</v>
      </c>
      <c r="F34">
        <v>1</v>
      </c>
      <c r="G34">
        <v>1</v>
      </c>
      <c r="H34">
        <v>1</v>
      </c>
      <c r="I34">
        <v>4</v>
      </c>
      <c r="J34">
        <v>1</v>
      </c>
      <c r="K34">
        <v>1</v>
      </c>
      <c r="L34">
        <v>4</v>
      </c>
      <c r="M34">
        <v>1</v>
      </c>
      <c r="N34">
        <v>1</v>
      </c>
      <c r="O34">
        <v>4</v>
      </c>
      <c r="P34">
        <v>4</v>
      </c>
      <c r="Q34">
        <v>4</v>
      </c>
      <c r="R34">
        <v>4</v>
      </c>
    </row>
    <row r="35" spans="1:18">
      <c r="B35">
        <v>4</v>
      </c>
      <c r="C35">
        <v>2</v>
      </c>
      <c r="D35">
        <v>1</v>
      </c>
      <c r="E35">
        <v>2</v>
      </c>
      <c r="F35">
        <v>2</v>
      </c>
      <c r="G35">
        <v>1</v>
      </c>
      <c r="H35">
        <v>2</v>
      </c>
      <c r="I35">
        <v>3</v>
      </c>
      <c r="J35">
        <v>1</v>
      </c>
      <c r="K35">
        <v>1</v>
      </c>
      <c r="L35">
        <v>1</v>
      </c>
      <c r="M35">
        <v>1</v>
      </c>
      <c r="N35">
        <v>4</v>
      </c>
      <c r="O35">
        <v>4</v>
      </c>
      <c r="P35">
        <v>4</v>
      </c>
      <c r="Q35">
        <v>4</v>
      </c>
      <c r="R35">
        <v>4</v>
      </c>
    </row>
    <row r="36" spans="1:18">
      <c r="B36">
        <v>1</v>
      </c>
      <c r="C36">
        <v>4</v>
      </c>
      <c r="D36">
        <v>1</v>
      </c>
      <c r="E36">
        <v>1</v>
      </c>
      <c r="F36">
        <v>3</v>
      </c>
      <c r="G36">
        <v>2</v>
      </c>
      <c r="H36">
        <v>1</v>
      </c>
      <c r="I36">
        <v>4</v>
      </c>
      <c r="J36">
        <v>3</v>
      </c>
      <c r="K36">
        <v>4</v>
      </c>
      <c r="L36">
        <v>2</v>
      </c>
      <c r="M36">
        <v>1</v>
      </c>
      <c r="N36">
        <v>1</v>
      </c>
      <c r="O36">
        <v>4</v>
      </c>
      <c r="P36">
        <v>4</v>
      </c>
      <c r="Q36">
        <v>3</v>
      </c>
      <c r="R36">
        <v>2</v>
      </c>
    </row>
    <row r="37" spans="1:18">
      <c r="B37">
        <v>3</v>
      </c>
      <c r="C37">
        <v>1</v>
      </c>
      <c r="D37">
        <v>1</v>
      </c>
      <c r="E37">
        <v>1</v>
      </c>
      <c r="F37">
        <v>1</v>
      </c>
      <c r="G37">
        <v>1</v>
      </c>
      <c r="H37">
        <v>1</v>
      </c>
      <c r="I37">
        <v>4</v>
      </c>
      <c r="J37">
        <v>1</v>
      </c>
      <c r="K37">
        <v>1</v>
      </c>
      <c r="L37">
        <v>4</v>
      </c>
      <c r="M37">
        <v>1</v>
      </c>
      <c r="N37">
        <v>1</v>
      </c>
      <c r="O37">
        <v>4</v>
      </c>
      <c r="P37">
        <v>4</v>
      </c>
      <c r="Q37">
        <v>4</v>
      </c>
      <c r="R37">
        <v>4</v>
      </c>
    </row>
    <row r="38" spans="1:18">
      <c r="B38">
        <v>4</v>
      </c>
      <c r="C38">
        <v>1</v>
      </c>
      <c r="D38">
        <v>1</v>
      </c>
      <c r="E38">
        <v>1</v>
      </c>
      <c r="F38">
        <v>1</v>
      </c>
      <c r="G38">
        <v>1</v>
      </c>
      <c r="H38">
        <v>4</v>
      </c>
      <c r="I38">
        <v>1</v>
      </c>
      <c r="J38">
        <v>1</v>
      </c>
      <c r="K38">
        <v>4</v>
      </c>
      <c r="L38">
        <v>4</v>
      </c>
      <c r="M38">
        <v>4</v>
      </c>
      <c r="N38">
        <v>4</v>
      </c>
      <c r="O38">
        <v>4</v>
      </c>
      <c r="P38">
        <v>4</v>
      </c>
      <c r="Q38">
        <v>4</v>
      </c>
      <c r="R38">
        <v>4</v>
      </c>
    </row>
    <row r="39" spans="1:18">
      <c r="B39">
        <v>4</v>
      </c>
      <c r="C39">
        <v>1</v>
      </c>
      <c r="D39">
        <v>1</v>
      </c>
      <c r="E39">
        <v>1</v>
      </c>
      <c r="F39">
        <v>1</v>
      </c>
      <c r="G39">
        <v>1</v>
      </c>
      <c r="H39">
        <v>1</v>
      </c>
      <c r="I39">
        <v>3</v>
      </c>
      <c r="J39">
        <v>1</v>
      </c>
      <c r="K39">
        <v>1</v>
      </c>
      <c r="L39">
        <v>2</v>
      </c>
      <c r="M39">
        <v>1</v>
      </c>
      <c r="N39">
        <v>1</v>
      </c>
      <c r="O39">
        <v>1</v>
      </c>
      <c r="P39">
        <v>1</v>
      </c>
      <c r="Q39">
        <v>1</v>
      </c>
      <c r="R39">
        <v>1</v>
      </c>
    </row>
    <row r="41" spans="1:18">
      <c r="B41">
        <v>1</v>
      </c>
      <c r="C41">
        <v>2</v>
      </c>
      <c r="D41">
        <v>3</v>
      </c>
      <c r="E41">
        <v>4</v>
      </c>
      <c r="F41">
        <v>5</v>
      </c>
      <c r="G41">
        <v>6</v>
      </c>
      <c r="H41">
        <v>7</v>
      </c>
      <c r="I41">
        <v>8</v>
      </c>
      <c r="J41">
        <v>9</v>
      </c>
      <c r="K41">
        <v>10</v>
      </c>
      <c r="L41">
        <v>11</v>
      </c>
      <c r="M41">
        <v>12</v>
      </c>
      <c r="N41">
        <v>13</v>
      </c>
      <c r="O41">
        <v>14</v>
      </c>
      <c r="P41">
        <v>15</v>
      </c>
      <c r="Q41">
        <v>16</v>
      </c>
      <c r="R41">
        <v>17</v>
      </c>
    </row>
    <row r="42" spans="1:18">
      <c r="A42" t="s">
        <v>9</v>
      </c>
      <c r="B42">
        <f>COUNTIF(B$2:B$39,1)</f>
        <v>1</v>
      </c>
      <c r="C42">
        <f t="shared" ref="C42:R42" si="0">COUNTIF(C$2:C$39,1)</f>
        <v>22</v>
      </c>
      <c r="D42">
        <f t="shared" si="0"/>
        <v>29</v>
      </c>
      <c r="E42">
        <f t="shared" si="0"/>
        <v>19</v>
      </c>
      <c r="F42">
        <f t="shared" si="0"/>
        <v>17</v>
      </c>
      <c r="G42">
        <f t="shared" si="0"/>
        <v>22</v>
      </c>
      <c r="H42">
        <f t="shared" si="0"/>
        <v>23</v>
      </c>
      <c r="I42">
        <f t="shared" si="0"/>
        <v>1</v>
      </c>
      <c r="J42">
        <f t="shared" si="0"/>
        <v>32</v>
      </c>
      <c r="K42">
        <f t="shared" si="0"/>
        <v>28</v>
      </c>
      <c r="L42">
        <f t="shared" si="0"/>
        <v>3</v>
      </c>
      <c r="M42">
        <f t="shared" si="0"/>
        <v>30</v>
      </c>
      <c r="N42">
        <f t="shared" si="0"/>
        <v>28</v>
      </c>
      <c r="O42">
        <f t="shared" si="0"/>
        <v>4</v>
      </c>
      <c r="P42">
        <f t="shared" si="0"/>
        <v>2</v>
      </c>
      <c r="Q42">
        <f t="shared" si="0"/>
        <v>2</v>
      </c>
      <c r="R42">
        <f t="shared" si="0"/>
        <v>2</v>
      </c>
    </row>
    <row r="43" spans="1:18">
      <c r="A43" t="s">
        <v>10</v>
      </c>
      <c r="B43">
        <f>COUNTIF(B$2:B$39,2)</f>
        <v>1</v>
      </c>
      <c r="C43">
        <f t="shared" ref="C43:R43" si="1">COUNTIF(C$2:C$39,2)</f>
        <v>13</v>
      </c>
      <c r="D43">
        <f t="shared" si="1"/>
        <v>7</v>
      </c>
      <c r="E43">
        <f t="shared" si="1"/>
        <v>14</v>
      </c>
      <c r="F43">
        <f t="shared" si="1"/>
        <v>12</v>
      </c>
      <c r="G43">
        <f t="shared" si="1"/>
        <v>16</v>
      </c>
      <c r="H43">
        <f t="shared" si="1"/>
        <v>10</v>
      </c>
      <c r="I43">
        <f t="shared" si="1"/>
        <v>6</v>
      </c>
      <c r="J43">
        <f t="shared" si="1"/>
        <v>4</v>
      </c>
      <c r="K43">
        <f t="shared" si="1"/>
        <v>6</v>
      </c>
      <c r="L43">
        <f t="shared" si="1"/>
        <v>5</v>
      </c>
      <c r="M43">
        <f t="shared" si="1"/>
        <v>6</v>
      </c>
      <c r="N43">
        <f t="shared" si="1"/>
        <v>6</v>
      </c>
      <c r="O43">
        <f t="shared" si="1"/>
        <v>3</v>
      </c>
      <c r="P43">
        <f t="shared" si="1"/>
        <v>3</v>
      </c>
      <c r="Q43">
        <f t="shared" si="1"/>
        <v>3</v>
      </c>
      <c r="R43">
        <f t="shared" si="1"/>
        <v>3</v>
      </c>
    </row>
    <row r="44" spans="1:18">
      <c r="A44" t="s">
        <v>11</v>
      </c>
      <c r="B44">
        <f>COUNTIF(B$2:B$39,3)</f>
        <v>17</v>
      </c>
      <c r="C44">
        <f t="shared" ref="C44:R44" si="2">COUNTIF(C$2:C$39,3)</f>
        <v>2</v>
      </c>
      <c r="D44">
        <f t="shared" si="2"/>
        <v>1</v>
      </c>
      <c r="E44">
        <f t="shared" si="2"/>
        <v>4</v>
      </c>
      <c r="F44">
        <f t="shared" si="2"/>
        <v>9</v>
      </c>
      <c r="G44">
        <f t="shared" si="2"/>
        <v>0</v>
      </c>
      <c r="H44">
        <f t="shared" si="2"/>
        <v>4</v>
      </c>
      <c r="I44">
        <f t="shared" si="2"/>
        <v>17</v>
      </c>
      <c r="J44">
        <f t="shared" si="2"/>
        <v>2</v>
      </c>
      <c r="K44">
        <f t="shared" si="2"/>
        <v>2</v>
      </c>
      <c r="L44">
        <f t="shared" si="2"/>
        <v>15</v>
      </c>
      <c r="M44">
        <f t="shared" si="2"/>
        <v>1</v>
      </c>
      <c r="N44">
        <f t="shared" si="2"/>
        <v>2</v>
      </c>
      <c r="O44">
        <f t="shared" si="2"/>
        <v>13</v>
      </c>
      <c r="P44">
        <f t="shared" si="2"/>
        <v>14</v>
      </c>
      <c r="Q44">
        <f t="shared" si="2"/>
        <v>14</v>
      </c>
      <c r="R44">
        <f t="shared" si="2"/>
        <v>16</v>
      </c>
    </row>
    <row r="45" spans="1:18">
      <c r="A45" t="s">
        <v>12</v>
      </c>
      <c r="B45">
        <f>COUNTIF(B$2:B$39,4)</f>
        <v>19</v>
      </c>
      <c r="C45">
        <f t="shared" ref="C45:R45" si="3">COUNTIF(C$2:C$39,4)</f>
        <v>1</v>
      </c>
      <c r="D45">
        <f t="shared" si="3"/>
        <v>1</v>
      </c>
      <c r="E45">
        <f t="shared" si="3"/>
        <v>1</v>
      </c>
      <c r="F45">
        <f t="shared" si="3"/>
        <v>0</v>
      </c>
      <c r="G45">
        <f t="shared" si="3"/>
        <v>0</v>
      </c>
      <c r="H45">
        <f t="shared" si="3"/>
        <v>1</v>
      </c>
      <c r="I45">
        <f t="shared" si="3"/>
        <v>14</v>
      </c>
      <c r="J45">
        <f t="shared" si="3"/>
        <v>0</v>
      </c>
      <c r="K45">
        <f t="shared" si="3"/>
        <v>2</v>
      </c>
      <c r="L45">
        <f t="shared" si="3"/>
        <v>15</v>
      </c>
      <c r="M45">
        <f t="shared" si="3"/>
        <v>1</v>
      </c>
      <c r="N45">
        <f t="shared" si="3"/>
        <v>2</v>
      </c>
      <c r="O45">
        <f t="shared" si="3"/>
        <v>18</v>
      </c>
      <c r="P45">
        <f t="shared" si="3"/>
        <v>19</v>
      </c>
      <c r="Q45">
        <f t="shared" si="3"/>
        <v>19</v>
      </c>
      <c r="R45">
        <f t="shared" si="3"/>
        <v>17</v>
      </c>
    </row>
    <row r="47" spans="1:18">
      <c r="A47" t="s">
        <v>13</v>
      </c>
      <c r="B47">
        <f t="shared" ref="B47:R50" si="4">ROUND(B42/COUNT(B$2:B$39),2)*100</f>
        <v>3</v>
      </c>
      <c r="C47">
        <f t="shared" si="4"/>
        <v>57.999999999999993</v>
      </c>
      <c r="D47">
        <f t="shared" si="4"/>
        <v>76</v>
      </c>
      <c r="E47">
        <f t="shared" si="4"/>
        <v>50</v>
      </c>
      <c r="F47">
        <f t="shared" si="4"/>
        <v>45</v>
      </c>
      <c r="G47">
        <f t="shared" si="4"/>
        <v>57.999999999999993</v>
      </c>
      <c r="H47">
        <f t="shared" si="4"/>
        <v>61</v>
      </c>
      <c r="I47">
        <f t="shared" si="4"/>
        <v>3</v>
      </c>
      <c r="J47">
        <f t="shared" si="4"/>
        <v>84</v>
      </c>
      <c r="K47">
        <f t="shared" si="4"/>
        <v>74</v>
      </c>
      <c r="L47">
        <f t="shared" si="4"/>
        <v>8</v>
      </c>
      <c r="M47">
        <f t="shared" si="4"/>
        <v>79</v>
      </c>
      <c r="N47">
        <f t="shared" si="4"/>
        <v>74</v>
      </c>
      <c r="O47">
        <f t="shared" si="4"/>
        <v>11</v>
      </c>
      <c r="P47">
        <f t="shared" si="4"/>
        <v>5</v>
      </c>
      <c r="Q47">
        <f t="shared" si="4"/>
        <v>5</v>
      </c>
      <c r="R47">
        <f t="shared" si="4"/>
        <v>5</v>
      </c>
    </row>
    <row r="48" spans="1:18">
      <c r="A48" t="s">
        <v>14</v>
      </c>
      <c r="B48">
        <f t="shared" ref="B48:Q50" si="5">ROUND(B43/COUNT(B$2:B$39),2)*100</f>
        <v>3</v>
      </c>
      <c r="C48">
        <f t="shared" si="5"/>
        <v>34</v>
      </c>
      <c r="D48">
        <f t="shared" si="5"/>
        <v>18</v>
      </c>
      <c r="E48">
        <f t="shared" si="5"/>
        <v>37</v>
      </c>
      <c r="F48">
        <f t="shared" si="5"/>
        <v>32</v>
      </c>
      <c r="G48">
        <f t="shared" si="5"/>
        <v>42</v>
      </c>
      <c r="H48">
        <f t="shared" si="5"/>
        <v>26</v>
      </c>
      <c r="I48">
        <f t="shared" si="5"/>
        <v>16</v>
      </c>
      <c r="J48">
        <f t="shared" si="5"/>
        <v>11</v>
      </c>
      <c r="K48">
        <f t="shared" si="5"/>
        <v>16</v>
      </c>
      <c r="L48">
        <f t="shared" si="5"/>
        <v>13</v>
      </c>
      <c r="M48">
        <f t="shared" si="5"/>
        <v>16</v>
      </c>
      <c r="N48">
        <f t="shared" si="5"/>
        <v>16</v>
      </c>
      <c r="O48">
        <f t="shared" si="5"/>
        <v>8</v>
      </c>
      <c r="P48">
        <f t="shared" si="5"/>
        <v>8</v>
      </c>
      <c r="Q48">
        <f t="shared" si="5"/>
        <v>8</v>
      </c>
      <c r="R48">
        <f t="shared" si="4"/>
        <v>8</v>
      </c>
    </row>
    <row r="49" spans="1:18">
      <c r="A49" t="s">
        <v>15</v>
      </c>
      <c r="B49">
        <f t="shared" si="5"/>
        <v>45</v>
      </c>
      <c r="C49">
        <f t="shared" si="4"/>
        <v>5</v>
      </c>
      <c r="D49">
        <f t="shared" si="4"/>
        <v>3</v>
      </c>
      <c r="E49">
        <f t="shared" si="4"/>
        <v>11</v>
      </c>
      <c r="F49">
        <f t="shared" si="4"/>
        <v>24</v>
      </c>
      <c r="G49">
        <f t="shared" si="4"/>
        <v>0</v>
      </c>
      <c r="H49">
        <f t="shared" si="4"/>
        <v>11</v>
      </c>
      <c r="I49">
        <f t="shared" si="4"/>
        <v>45</v>
      </c>
      <c r="J49">
        <f t="shared" si="4"/>
        <v>5</v>
      </c>
      <c r="K49">
        <f t="shared" si="4"/>
        <v>5</v>
      </c>
      <c r="L49">
        <f t="shared" si="4"/>
        <v>39</v>
      </c>
      <c r="M49">
        <f t="shared" si="4"/>
        <v>3</v>
      </c>
      <c r="N49">
        <f t="shared" si="4"/>
        <v>5</v>
      </c>
      <c r="O49">
        <f t="shared" si="4"/>
        <v>34</v>
      </c>
      <c r="P49">
        <f t="shared" si="4"/>
        <v>37</v>
      </c>
      <c r="Q49">
        <f t="shared" si="4"/>
        <v>37</v>
      </c>
      <c r="R49">
        <f t="shared" si="4"/>
        <v>42</v>
      </c>
    </row>
    <row r="50" spans="1:18">
      <c r="A50" t="s">
        <v>16</v>
      </c>
      <c r="B50">
        <f t="shared" si="5"/>
        <v>50</v>
      </c>
      <c r="C50">
        <f t="shared" si="4"/>
        <v>3</v>
      </c>
      <c r="D50">
        <f t="shared" si="4"/>
        <v>3</v>
      </c>
      <c r="E50">
        <f t="shared" si="4"/>
        <v>3</v>
      </c>
      <c r="F50">
        <f t="shared" si="4"/>
        <v>0</v>
      </c>
      <c r="G50">
        <f t="shared" si="4"/>
        <v>0</v>
      </c>
      <c r="H50">
        <f t="shared" si="4"/>
        <v>3</v>
      </c>
      <c r="I50">
        <f t="shared" si="4"/>
        <v>37</v>
      </c>
      <c r="J50">
        <f t="shared" si="4"/>
        <v>0</v>
      </c>
      <c r="K50">
        <f t="shared" si="4"/>
        <v>5</v>
      </c>
      <c r="L50">
        <f t="shared" si="4"/>
        <v>39</v>
      </c>
      <c r="M50">
        <f t="shared" si="4"/>
        <v>3</v>
      </c>
      <c r="N50">
        <f t="shared" si="4"/>
        <v>5</v>
      </c>
      <c r="O50">
        <f t="shared" si="4"/>
        <v>47</v>
      </c>
      <c r="P50">
        <f t="shared" si="4"/>
        <v>50</v>
      </c>
      <c r="Q50">
        <f t="shared" si="4"/>
        <v>50</v>
      </c>
      <c r="R50">
        <f t="shared" si="4"/>
        <v>45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R48"/>
  <sheetViews>
    <sheetView topLeftCell="A16" workbookViewId="0">
      <selection activeCell="R40" sqref="R40:R43"/>
    </sheetView>
  </sheetViews>
  <sheetFormatPr defaultRowHeight="16.5"/>
  <cols>
    <col min="1" max="1" width="10.75" customWidth="1"/>
    <col min="2" max="2" width="3.375" customWidth="1"/>
    <col min="3" max="3" width="3" customWidth="1"/>
    <col min="4" max="4" width="3.625" customWidth="1"/>
    <col min="5" max="5" width="3" customWidth="1"/>
    <col min="6" max="6" width="3.25" customWidth="1"/>
    <col min="7" max="8" width="3.875" customWidth="1"/>
    <col min="9" max="9" width="3.125" customWidth="1"/>
    <col min="10" max="10" width="3.25" customWidth="1"/>
    <col min="11" max="11" width="3.5" customWidth="1"/>
    <col min="12" max="13" width="4.625" customWidth="1"/>
    <col min="14" max="14" width="4.125" customWidth="1"/>
    <col min="15" max="15" width="4.375" customWidth="1"/>
    <col min="16" max="16" width="3.875" customWidth="1"/>
    <col min="17" max="17" width="3.5" customWidth="1"/>
    <col min="18" max="18" width="3.875" customWidth="1"/>
  </cols>
  <sheetData>
    <row r="1" spans="2:18"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>
        <v>13</v>
      </c>
      <c r="O1">
        <v>14</v>
      </c>
      <c r="P1">
        <v>15</v>
      </c>
      <c r="Q1">
        <v>16</v>
      </c>
      <c r="R1">
        <v>17</v>
      </c>
    </row>
    <row r="2" spans="2:18">
      <c r="B2">
        <v>4</v>
      </c>
      <c r="C2">
        <v>2</v>
      </c>
      <c r="D2">
        <v>1</v>
      </c>
      <c r="E2">
        <v>1</v>
      </c>
      <c r="F2">
        <v>1</v>
      </c>
      <c r="G2">
        <v>2</v>
      </c>
      <c r="H2">
        <v>1</v>
      </c>
      <c r="I2">
        <v>4</v>
      </c>
      <c r="J2">
        <v>1</v>
      </c>
      <c r="K2">
        <v>1</v>
      </c>
      <c r="L2">
        <v>3</v>
      </c>
      <c r="M2">
        <v>1</v>
      </c>
      <c r="N2">
        <v>1</v>
      </c>
      <c r="O2">
        <v>3</v>
      </c>
      <c r="P2">
        <v>3</v>
      </c>
      <c r="Q2">
        <v>3</v>
      </c>
      <c r="R2">
        <v>3</v>
      </c>
    </row>
    <row r="3" spans="2:18">
      <c r="B3">
        <v>4</v>
      </c>
      <c r="C3">
        <v>1</v>
      </c>
      <c r="D3">
        <v>1</v>
      </c>
      <c r="E3">
        <v>1</v>
      </c>
      <c r="F3">
        <v>1</v>
      </c>
      <c r="G3">
        <v>1</v>
      </c>
      <c r="H3">
        <v>1</v>
      </c>
      <c r="I3">
        <v>4</v>
      </c>
      <c r="J3">
        <v>1</v>
      </c>
      <c r="K3">
        <v>1</v>
      </c>
      <c r="L3">
        <v>4</v>
      </c>
      <c r="M3">
        <v>1</v>
      </c>
      <c r="N3">
        <v>1</v>
      </c>
      <c r="O3">
        <v>4</v>
      </c>
      <c r="P3">
        <v>4</v>
      </c>
      <c r="Q3">
        <v>4</v>
      </c>
      <c r="R3">
        <v>4</v>
      </c>
    </row>
    <row r="4" spans="2:18">
      <c r="B4">
        <v>4</v>
      </c>
      <c r="C4">
        <v>1</v>
      </c>
      <c r="D4">
        <v>1</v>
      </c>
      <c r="E4">
        <v>1</v>
      </c>
      <c r="F4">
        <v>1</v>
      </c>
      <c r="G4">
        <v>1</v>
      </c>
      <c r="H4">
        <v>1</v>
      </c>
      <c r="I4">
        <v>2</v>
      </c>
      <c r="J4">
        <v>2</v>
      </c>
      <c r="K4">
        <v>2</v>
      </c>
      <c r="L4">
        <v>2</v>
      </c>
      <c r="M4">
        <v>1</v>
      </c>
      <c r="N4">
        <v>1</v>
      </c>
      <c r="O4">
        <v>3</v>
      </c>
      <c r="P4">
        <v>3</v>
      </c>
      <c r="Q4">
        <v>4</v>
      </c>
      <c r="R4">
        <v>4</v>
      </c>
    </row>
    <row r="5" spans="2:18">
      <c r="B5">
        <v>4</v>
      </c>
      <c r="C5">
        <v>2</v>
      </c>
      <c r="D5">
        <v>1</v>
      </c>
      <c r="E5">
        <v>2</v>
      </c>
      <c r="F5">
        <v>2</v>
      </c>
      <c r="G5">
        <v>2</v>
      </c>
      <c r="H5">
        <v>2</v>
      </c>
      <c r="I5">
        <v>3</v>
      </c>
      <c r="J5">
        <v>2</v>
      </c>
      <c r="K5">
        <v>2</v>
      </c>
      <c r="L5">
        <v>2</v>
      </c>
      <c r="M5">
        <v>2</v>
      </c>
      <c r="N5">
        <v>2</v>
      </c>
      <c r="O5">
        <v>3</v>
      </c>
      <c r="P5">
        <v>3</v>
      </c>
      <c r="Q5">
        <v>3</v>
      </c>
      <c r="R5">
        <v>3</v>
      </c>
    </row>
    <row r="6" spans="2:18">
      <c r="B6">
        <v>4</v>
      </c>
      <c r="C6">
        <v>1</v>
      </c>
      <c r="D6">
        <v>1</v>
      </c>
      <c r="E6">
        <v>2</v>
      </c>
      <c r="F6">
        <v>1</v>
      </c>
      <c r="G6">
        <v>1</v>
      </c>
      <c r="H6">
        <v>2</v>
      </c>
      <c r="I6">
        <v>4</v>
      </c>
      <c r="J6">
        <v>1</v>
      </c>
      <c r="K6">
        <v>1</v>
      </c>
      <c r="L6">
        <v>3</v>
      </c>
      <c r="M6">
        <v>1</v>
      </c>
      <c r="N6">
        <v>1</v>
      </c>
      <c r="O6">
        <v>4</v>
      </c>
      <c r="P6">
        <v>4</v>
      </c>
      <c r="Q6">
        <v>4</v>
      </c>
      <c r="R6">
        <v>4</v>
      </c>
    </row>
    <row r="7" spans="2:18">
      <c r="B7">
        <v>4</v>
      </c>
      <c r="C7">
        <v>1</v>
      </c>
      <c r="D7">
        <v>1</v>
      </c>
      <c r="E7">
        <v>1</v>
      </c>
      <c r="F7">
        <v>1</v>
      </c>
      <c r="G7">
        <v>1</v>
      </c>
      <c r="H7">
        <v>1</v>
      </c>
      <c r="I7">
        <v>4</v>
      </c>
      <c r="J7">
        <v>1</v>
      </c>
      <c r="K7">
        <v>1</v>
      </c>
      <c r="L7">
        <v>4</v>
      </c>
      <c r="M7">
        <v>4</v>
      </c>
      <c r="N7">
        <v>1</v>
      </c>
      <c r="O7">
        <v>4</v>
      </c>
      <c r="P7">
        <v>4</v>
      </c>
      <c r="Q7">
        <v>4</v>
      </c>
      <c r="R7">
        <v>4</v>
      </c>
    </row>
    <row r="8" spans="2:18">
      <c r="B8">
        <v>4</v>
      </c>
      <c r="C8">
        <v>2</v>
      </c>
      <c r="D8">
        <v>1</v>
      </c>
      <c r="E8">
        <v>2</v>
      </c>
      <c r="F8">
        <v>2</v>
      </c>
      <c r="G8">
        <v>3</v>
      </c>
      <c r="H8">
        <v>2</v>
      </c>
      <c r="I8">
        <v>4</v>
      </c>
      <c r="J8">
        <v>1</v>
      </c>
      <c r="K8">
        <v>1</v>
      </c>
      <c r="L8">
        <v>2</v>
      </c>
      <c r="M8">
        <v>1</v>
      </c>
      <c r="N8">
        <v>1</v>
      </c>
      <c r="O8">
        <v>4</v>
      </c>
      <c r="P8">
        <v>3</v>
      </c>
      <c r="Q8">
        <v>4</v>
      </c>
      <c r="R8">
        <v>4</v>
      </c>
    </row>
    <row r="9" spans="2:18">
      <c r="B9">
        <v>3</v>
      </c>
      <c r="C9">
        <v>1</v>
      </c>
      <c r="D9">
        <v>1</v>
      </c>
      <c r="E9">
        <v>1</v>
      </c>
      <c r="F9">
        <v>1</v>
      </c>
      <c r="G9">
        <v>2</v>
      </c>
      <c r="H9">
        <v>1</v>
      </c>
      <c r="I9">
        <v>4</v>
      </c>
      <c r="J9">
        <v>1</v>
      </c>
      <c r="K9">
        <v>1</v>
      </c>
      <c r="L9">
        <v>4</v>
      </c>
      <c r="M9">
        <v>1</v>
      </c>
      <c r="N9">
        <v>1</v>
      </c>
      <c r="O9">
        <v>4</v>
      </c>
      <c r="P9">
        <v>4</v>
      </c>
      <c r="Q9">
        <v>4</v>
      </c>
      <c r="R9">
        <v>4</v>
      </c>
    </row>
    <row r="10" spans="2:18">
      <c r="B10">
        <v>4</v>
      </c>
      <c r="C10">
        <v>2</v>
      </c>
      <c r="D10">
        <v>1</v>
      </c>
      <c r="E10">
        <v>1</v>
      </c>
      <c r="F10">
        <v>2</v>
      </c>
      <c r="G10">
        <v>1</v>
      </c>
      <c r="H10">
        <v>1</v>
      </c>
      <c r="I10">
        <v>4</v>
      </c>
      <c r="J10">
        <v>1</v>
      </c>
      <c r="K10">
        <v>1</v>
      </c>
      <c r="L10">
        <v>4</v>
      </c>
      <c r="M10">
        <v>1</v>
      </c>
      <c r="N10">
        <v>1</v>
      </c>
      <c r="O10">
        <v>4</v>
      </c>
      <c r="P10">
        <v>4</v>
      </c>
      <c r="Q10">
        <v>4</v>
      </c>
      <c r="R10">
        <v>4</v>
      </c>
    </row>
    <row r="11" spans="2:18">
      <c r="B11">
        <v>4</v>
      </c>
      <c r="C11">
        <v>2</v>
      </c>
      <c r="D11">
        <v>1</v>
      </c>
      <c r="E11">
        <v>2</v>
      </c>
      <c r="F11">
        <v>3</v>
      </c>
      <c r="G11">
        <v>2</v>
      </c>
      <c r="H11">
        <v>2</v>
      </c>
      <c r="I11">
        <v>2</v>
      </c>
      <c r="J11">
        <v>2</v>
      </c>
      <c r="K11">
        <v>2</v>
      </c>
      <c r="L11">
        <v>2</v>
      </c>
      <c r="M11">
        <v>2</v>
      </c>
      <c r="N11">
        <v>2</v>
      </c>
      <c r="O11">
        <v>2</v>
      </c>
      <c r="P11">
        <v>3</v>
      </c>
      <c r="Q11">
        <v>2</v>
      </c>
      <c r="R11">
        <v>2</v>
      </c>
    </row>
    <row r="12" spans="2:18">
      <c r="B12">
        <v>4</v>
      </c>
      <c r="C12">
        <v>1</v>
      </c>
      <c r="D12">
        <v>1</v>
      </c>
      <c r="E12">
        <v>1</v>
      </c>
      <c r="F12">
        <v>1</v>
      </c>
      <c r="G12">
        <v>1</v>
      </c>
      <c r="H12">
        <v>1</v>
      </c>
      <c r="I12">
        <v>4</v>
      </c>
      <c r="J12">
        <v>1</v>
      </c>
      <c r="K12">
        <v>1</v>
      </c>
      <c r="L12">
        <v>4</v>
      </c>
      <c r="M12">
        <v>1</v>
      </c>
      <c r="N12">
        <v>1</v>
      </c>
      <c r="O12">
        <v>4</v>
      </c>
      <c r="P12">
        <v>4</v>
      </c>
      <c r="Q12">
        <v>4</v>
      </c>
      <c r="R12">
        <v>4</v>
      </c>
    </row>
    <row r="13" spans="2:18">
      <c r="B13">
        <v>2</v>
      </c>
      <c r="C13">
        <v>2</v>
      </c>
      <c r="D13">
        <v>2</v>
      </c>
      <c r="E13">
        <v>2</v>
      </c>
      <c r="F13">
        <v>2</v>
      </c>
      <c r="G13">
        <v>2</v>
      </c>
      <c r="H13">
        <v>2</v>
      </c>
      <c r="I13">
        <v>3</v>
      </c>
      <c r="J13">
        <v>2</v>
      </c>
      <c r="K13">
        <v>2</v>
      </c>
      <c r="L13">
        <v>2</v>
      </c>
      <c r="M13">
        <v>2</v>
      </c>
      <c r="N13">
        <v>2</v>
      </c>
      <c r="O13">
        <v>2</v>
      </c>
      <c r="P13">
        <v>2</v>
      </c>
      <c r="Q13">
        <v>2</v>
      </c>
      <c r="R13">
        <v>2</v>
      </c>
    </row>
    <row r="14" spans="2:18">
      <c r="B14">
        <v>1</v>
      </c>
      <c r="C14">
        <v>2</v>
      </c>
      <c r="D14">
        <v>1</v>
      </c>
      <c r="E14">
        <v>3</v>
      </c>
      <c r="F14">
        <v>3</v>
      </c>
      <c r="G14">
        <v>4</v>
      </c>
      <c r="H14">
        <v>4</v>
      </c>
      <c r="I14">
        <v>1</v>
      </c>
      <c r="J14">
        <v>4</v>
      </c>
      <c r="K14">
        <v>2</v>
      </c>
      <c r="L14">
        <v>4</v>
      </c>
      <c r="M14">
        <v>4</v>
      </c>
      <c r="N14">
        <v>3</v>
      </c>
      <c r="O14">
        <v>2</v>
      </c>
      <c r="P14">
        <v>2</v>
      </c>
      <c r="Q14">
        <v>2</v>
      </c>
      <c r="R14">
        <v>2</v>
      </c>
    </row>
    <row r="15" spans="2:18">
      <c r="B15">
        <v>3</v>
      </c>
      <c r="C15">
        <v>2</v>
      </c>
      <c r="D15">
        <v>2</v>
      </c>
      <c r="E15">
        <v>2</v>
      </c>
      <c r="F15">
        <v>2</v>
      </c>
      <c r="G15">
        <v>2</v>
      </c>
      <c r="H15">
        <v>2</v>
      </c>
      <c r="I15">
        <v>2</v>
      </c>
      <c r="J15">
        <v>3</v>
      </c>
      <c r="K15">
        <v>2</v>
      </c>
      <c r="L15">
        <v>2</v>
      </c>
      <c r="M15">
        <v>2</v>
      </c>
      <c r="N15">
        <v>3</v>
      </c>
      <c r="O15">
        <v>2</v>
      </c>
      <c r="P15">
        <v>2</v>
      </c>
      <c r="Q15">
        <v>2</v>
      </c>
      <c r="R15">
        <v>2</v>
      </c>
    </row>
    <row r="16" spans="2:18">
      <c r="B16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3</v>
      </c>
      <c r="J16">
        <v>2</v>
      </c>
      <c r="K16">
        <v>2</v>
      </c>
      <c r="L16">
        <v>3</v>
      </c>
      <c r="M16">
        <v>2</v>
      </c>
      <c r="N16">
        <v>2</v>
      </c>
      <c r="O16">
        <v>3</v>
      </c>
      <c r="P16">
        <v>2</v>
      </c>
      <c r="Q16">
        <v>2</v>
      </c>
      <c r="R16">
        <v>2</v>
      </c>
    </row>
    <row r="17" spans="2:18">
      <c r="B17">
        <v>4</v>
      </c>
      <c r="C17">
        <v>4</v>
      </c>
      <c r="D17">
        <v>1</v>
      </c>
      <c r="E17">
        <v>2</v>
      </c>
      <c r="F17">
        <v>2</v>
      </c>
      <c r="G17">
        <v>2</v>
      </c>
      <c r="H17">
        <v>1</v>
      </c>
      <c r="I17">
        <v>4</v>
      </c>
      <c r="J17">
        <v>1</v>
      </c>
      <c r="K17">
        <v>1</v>
      </c>
      <c r="L17">
        <v>1</v>
      </c>
      <c r="M17">
        <v>1</v>
      </c>
      <c r="N17">
        <v>1</v>
      </c>
      <c r="O17">
        <v>4</v>
      </c>
      <c r="P17">
        <v>1</v>
      </c>
      <c r="Q17">
        <v>1</v>
      </c>
      <c r="R17">
        <v>1</v>
      </c>
    </row>
    <row r="18" spans="2:18">
      <c r="B18">
        <v>4</v>
      </c>
      <c r="C18">
        <v>1</v>
      </c>
      <c r="D18">
        <v>3</v>
      </c>
      <c r="E18">
        <v>2</v>
      </c>
      <c r="F18">
        <v>2</v>
      </c>
      <c r="G18">
        <v>2</v>
      </c>
      <c r="H18">
        <v>1</v>
      </c>
      <c r="I18">
        <v>2</v>
      </c>
      <c r="J18">
        <v>1</v>
      </c>
      <c r="K18">
        <v>1</v>
      </c>
      <c r="L18">
        <v>3</v>
      </c>
      <c r="M18">
        <v>2</v>
      </c>
      <c r="N18">
        <v>1</v>
      </c>
      <c r="O18">
        <v>3</v>
      </c>
      <c r="P18">
        <v>3</v>
      </c>
      <c r="Q18">
        <v>3</v>
      </c>
      <c r="R18">
        <v>3</v>
      </c>
    </row>
    <row r="19" spans="2:18">
      <c r="B19">
        <v>3</v>
      </c>
      <c r="C19">
        <v>1</v>
      </c>
      <c r="D19">
        <v>1</v>
      </c>
      <c r="E19">
        <v>1</v>
      </c>
      <c r="F19">
        <v>2</v>
      </c>
      <c r="G19">
        <v>2</v>
      </c>
      <c r="H19">
        <v>1</v>
      </c>
      <c r="I19">
        <v>3</v>
      </c>
      <c r="J19">
        <v>1</v>
      </c>
      <c r="K19">
        <v>1</v>
      </c>
      <c r="L19">
        <v>4</v>
      </c>
      <c r="M19">
        <v>1</v>
      </c>
      <c r="N19">
        <v>1</v>
      </c>
      <c r="O19">
        <v>4</v>
      </c>
      <c r="P19">
        <v>4</v>
      </c>
      <c r="Q19">
        <v>4</v>
      </c>
      <c r="R19">
        <v>4</v>
      </c>
    </row>
    <row r="20" spans="2:18">
      <c r="B20">
        <v>3</v>
      </c>
      <c r="C20">
        <v>1</v>
      </c>
      <c r="D20">
        <v>4</v>
      </c>
      <c r="E20">
        <v>1</v>
      </c>
      <c r="F20">
        <v>1</v>
      </c>
      <c r="G20">
        <v>1</v>
      </c>
      <c r="H20">
        <v>1</v>
      </c>
      <c r="I20">
        <v>4</v>
      </c>
      <c r="J20">
        <v>1</v>
      </c>
      <c r="K20">
        <v>1</v>
      </c>
      <c r="L20">
        <v>4</v>
      </c>
      <c r="M20">
        <v>1</v>
      </c>
      <c r="N20">
        <v>1</v>
      </c>
      <c r="O20">
        <v>3</v>
      </c>
      <c r="P20">
        <v>3</v>
      </c>
      <c r="Q20">
        <v>2</v>
      </c>
      <c r="R20">
        <v>4</v>
      </c>
    </row>
    <row r="21" spans="2:18">
      <c r="B21">
        <v>4</v>
      </c>
      <c r="C21">
        <v>2</v>
      </c>
      <c r="D21">
        <v>1</v>
      </c>
      <c r="E21">
        <v>2</v>
      </c>
      <c r="F21">
        <v>1</v>
      </c>
      <c r="G21">
        <v>1</v>
      </c>
      <c r="H21">
        <v>2</v>
      </c>
      <c r="I21">
        <v>3</v>
      </c>
      <c r="J21">
        <v>1</v>
      </c>
      <c r="K21">
        <v>1</v>
      </c>
      <c r="L21">
        <v>2</v>
      </c>
      <c r="M21">
        <v>2</v>
      </c>
      <c r="N21">
        <v>2</v>
      </c>
      <c r="O21">
        <v>3</v>
      </c>
      <c r="P21">
        <v>3</v>
      </c>
      <c r="Q21">
        <v>3</v>
      </c>
      <c r="R21">
        <v>3</v>
      </c>
    </row>
    <row r="22" spans="2:18">
      <c r="B22">
        <v>4</v>
      </c>
      <c r="C22">
        <v>2</v>
      </c>
      <c r="D22">
        <v>2</v>
      </c>
      <c r="E22">
        <v>2</v>
      </c>
      <c r="F22">
        <v>2</v>
      </c>
      <c r="G22">
        <v>2</v>
      </c>
      <c r="H22">
        <v>2</v>
      </c>
      <c r="I22">
        <v>3</v>
      </c>
      <c r="J22">
        <v>2</v>
      </c>
      <c r="K22">
        <v>1</v>
      </c>
      <c r="L22">
        <v>2</v>
      </c>
      <c r="M22">
        <v>1</v>
      </c>
      <c r="N22">
        <v>1</v>
      </c>
      <c r="O22">
        <v>4</v>
      </c>
      <c r="P22">
        <v>4</v>
      </c>
      <c r="Q22">
        <v>4</v>
      </c>
      <c r="R22">
        <v>4</v>
      </c>
    </row>
    <row r="23" spans="2:18">
      <c r="B23">
        <v>3</v>
      </c>
      <c r="C23">
        <v>2</v>
      </c>
      <c r="D23">
        <v>2</v>
      </c>
      <c r="E23">
        <v>2</v>
      </c>
      <c r="F23">
        <v>2</v>
      </c>
      <c r="G23">
        <v>3</v>
      </c>
      <c r="H23">
        <v>2</v>
      </c>
      <c r="I23">
        <v>3</v>
      </c>
      <c r="J23">
        <v>2</v>
      </c>
      <c r="K23">
        <v>2</v>
      </c>
      <c r="L23">
        <v>3</v>
      </c>
      <c r="M23">
        <v>2</v>
      </c>
      <c r="N23">
        <v>2</v>
      </c>
      <c r="O23">
        <v>3</v>
      </c>
      <c r="P23">
        <v>3</v>
      </c>
      <c r="Q23">
        <v>3</v>
      </c>
      <c r="R23">
        <v>3</v>
      </c>
    </row>
    <row r="24" spans="2:18">
      <c r="B24">
        <v>3</v>
      </c>
      <c r="C24">
        <v>1</v>
      </c>
      <c r="D24">
        <v>1</v>
      </c>
      <c r="E24">
        <v>2</v>
      </c>
      <c r="F24">
        <v>3</v>
      </c>
      <c r="G24">
        <v>1</v>
      </c>
      <c r="H24">
        <v>2</v>
      </c>
      <c r="I24">
        <v>1</v>
      </c>
      <c r="J24">
        <v>1</v>
      </c>
      <c r="K24">
        <v>1</v>
      </c>
      <c r="L24">
        <v>1</v>
      </c>
      <c r="M24">
        <v>1</v>
      </c>
      <c r="N24">
        <v>1</v>
      </c>
      <c r="O24">
        <v>1</v>
      </c>
      <c r="P24">
        <v>4</v>
      </c>
      <c r="Q24">
        <v>4</v>
      </c>
      <c r="R24">
        <v>4</v>
      </c>
    </row>
    <row r="25" spans="2:18">
      <c r="B25">
        <v>4</v>
      </c>
      <c r="C25">
        <v>1</v>
      </c>
      <c r="D25">
        <v>1</v>
      </c>
      <c r="E25">
        <v>1</v>
      </c>
      <c r="F25">
        <v>1</v>
      </c>
      <c r="G25">
        <v>1</v>
      </c>
      <c r="H25">
        <v>1</v>
      </c>
      <c r="I25">
        <v>4</v>
      </c>
      <c r="J25">
        <v>1</v>
      </c>
      <c r="K25">
        <v>1</v>
      </c>
      <c r="L25">
        <v>4</v>
      </c>
      <c r="M25">
        <v>1</v>
      </c>
      <c r="N25">
        <v>1</v>
      </c>
      <c r="O25">
        <v>4</v>
      </c>
      <c r="P25">
        <v>4</v>
      </c>
      <c r="Q25">
        <v>4</v>
      </c>
      <c r="R25">
        <v>4</v>
      </c>
    </row>
    <row r="26" spans="2:18">
      <c r="B26">
        <v>4</v>
      </c>
      <c r="C26">
        <v>2</v>
      </c>
      <c r="D26">
        <v>2</v>
      </c>
      <c r="E26">
        <v>3</v>
      </c>
      <c r="F26">
        <v>3</v>
      </c>
      <c r="G26">
        <v>2</v>
      </c>
      <c r="H26">
        <v>4</v>
      </c>
      <c r="I26">
        <v>2</v>
      </c>
      <c r="J26">
        <v>2</v>
      </c>
      <c r="K26">
        <v>2</v>
      </c>
      <c r="L26">
        <v>3</v>
      </c>
      <c r="M26">
        <v>1</v>
      </c>
      <c r="N26">
        <v>1</v>
      </c>
      <c r="O26">
        <v>3</v>
      </c>
      <c r="P26">
        <v>3</v>
      </c>
      <c r="Q26">
        <v>3</v>
      </c>
      <c r="R26">
        <v>3</v>
      </c>
    </row>
    <row r="27" spans="2:18">
      <c r="B27">
        <v>4</v>
      </c>
      <c r="C27">
        <v>1</v>
      </c>
      <c r="D27">
        <v>4</v>
      </c>
      <c r="E27">
        <v>3</v>
      </c>
      <c r="F27">
        <v>1</v>
      </c>
      <c r="G27">
        <v>1</v>
      </c>
      <c r="H27">
        <v>1</v>
      </c>
      <c r="I27">
        <v>3</v>
      </c>
      <c r="J27">
        <v>1</v>
      </c>
      <c r="K27">
        <v>1</v>
      </c>
      <c r="L27">
        <v>3</v>
      </c>
      <c r="M27">
        <v>1</v>
      </c>
      <c r="N27">
        <v>1</v>
      </c>
      <c r="O27">
        <v>1</v>
      </c>
      <c r="P27">
        <v>3</v>
      </c>
      <c r="Q27">
        <v>3</v>
      </c>
      <c r="R27">
        <v>2</v>
      </c>
    </row>
    <row r="28" spans="2:18">
      <c r="B28">
        <v>4</v>
      </c>
      <c r="C28">
        <v>1</v>
      </c>
      <c r="D28">
        <v>1</v>
      </c>
      <c r="E28">
        <v>1</v>
      </c>
      <c r="F28">
        <v>1</v>
      </c>
      <c r="G28">
        <v>1</v>
      </c>
      <c r="H28">
        <v>1</v>
      </c>
      <c r="I28">
        <v>4</v>
      </c>
      <c r="J28">
        <v>1</v>
      </c>
      <c r="K28">
        <v>1</v>
      </c>
      <c r="L28">
        <v>4</v>
      </c>
      <c r="M28">
        <v>1</v>
      </c>
      <c r="N28">
        <v>1</v>
      </c>
      <c r="O28">
        <v>4</v>
      </c>
      <c r="P28">
        <v>4</v>
      </c>
      <c r="Q28">
        <v>4</v>
      </c>
      <c r="R28">
        <v>4</v>
      </c>
    </row>
    <row r="29" spans="2:18">
      <c r="B29">
        <v>4</v>
      </c>
      <c r="C29">
        <v>1</v>
      </c>
      <c r="D29">
        <v>1</v>
      </c>
      <c r="E29">
        <v>1</v>
      </c>
      <c r="F29">
        <v>1</v>
      </c>
      <c r="G29">
        <v>1</v>
      </c>
      <c r="H29">
        <v>1</v>
      </c>
      <c r="I29">
        <v>4</v>
      </c>
      <c r="J29">
        <v>1</v>
      </c>
      <c r="K29">
        <v>1</v>
      </c>
      <c r="L29">
        <v>4</v>
      </c>
      <c r="M29">
        <v>1</v>
      </c>
      <c r="N29">
        <v>1</v>
      </c>
      <c r="O29">
        <v>4</v>
      </c>
      <c r="P29">
        <v>4</v>
      </c>
      <c r="Q29">
        <v>4</v>
      </c>
      <c r="R29">
        <v>4</v>
      </c>
    </row>
    <row r="30" spans="2:18">
      <c r="B30">
        <v>4</v>
      </c>
      <c r="C30">
        <v>3</v>
      </c>
      <c r="D30">
        <v>1</v>
      </c>
      <c r="E30">
        <v>3</v>
      </c>
      <c r="F30">
        <v>3</v>
      </c>
      <c r="G30">
        <v>2</v>
      </c>
      <c r="H30">
        <v>3</v>
      </c>
      <c r="I30">
        <v>2</v>
      </c>
      <c r="J30">
        <v>1</v>
      </c>
      <c r="K30">
        <v>2</v>
      </c>
      <c r="L30">
        <v>3</v>
      </c>
      <c r="M30">
        <v>1</v>
      </c>
      <c r="N30">
        <v>1</v>
      </c>
      <c r="O30">
        <v>3</v>
      </c>
      <c r="P30">
        <v>3</v>
      </c>
      <c r="Q30">
        <v>2</v>
      </c>
      <c r="R30">
        <v>2</v>
      </c>
    </row>
    <row r="31" spans="2:18">
      <c r="B31">
        <v>4</v>
      </c>
      <c r="C31">
        <v>2</v>
      </c>
      <c r="D31">
        <v>1</v>
      </c>
      <c r="E31">
        <v>2</v>
      </c>
      <c r="F31">
        <v>2</v>
      </c>
      <c r="G31">
        <v>2</v>
      </c>
      <c r="H31">
        <v>2</v>
      </c>
      <c r="I31">
        <v>3</v>
      </c>
      <c r="J31">
        <v>1</v>
      </c>
      <c r="K31">
        <v>1</v>
      </c>
      <c r="L31">
        <v>3</v>
      </c>
      <c r="M31">
        <v>1</v>
      </c>
      <c r="N31">
        <v>1</v>
      </c>
      <c r="O31">
        <v>3</v>
      </c>
      <c r="P31">
        <v>3</v>
      </c>
      <c r="Q31">
        <v>3</v>
      </c>
      <c r="R31">
        <v>3</v>
      </c>
    </row>
    <row r="32" spans="2:18">
      <c r="B32">
        <v>3</v>
      </c>
      <c r="C32">
        <v>2</v>
      </c>
      <c r="D32">
        <v>2</v>
      </c>
      <c r="E32">
        <v>2</v>
      </c>
      <c r="F32">
        <v>2</v>
      </c>
      <c r="G32">
        <v>2</v>
      </c>
      <c r="H32">
        <v>2</v>
      </c>
      <c r="I32">
        <v>3</v>
      </c>
      <c r="J32">
        <v>1</v>
      </c>
      <c r="K32">
        <v>1</v>
      </c>
      <c r="L32">
        <v>3</v>
      </c>
      <c r="M32">
        <v>1</v>
      </c>
      <c r="N32">
        <v>1</v>
      </c>
      <c r="O32">
        <v>3</v>
      </c>
      <c r="P32">
        <v>3</v>
      </c>
      <c r="Q32">
        <v>3</v>
      </c>
      <c r="R32">
        <v>3</v>
      </c>
    </row>
    <row r="33" spans="1:18">
      <c r="B33">
        <v>3</v>
      </c>
      <c r="C33">
        <v>1</v>
      </c>
      <c r="D33">
        <v>1</v>
      </c>
      <c r="E33">
        <v>1</v>
      </c>
      <c r="F33">
        <v>1</v>
      </c>
      <c r="G33">
        <v>1</v>
      </c>
      <c r="H33">
        <v>1</v>
      </c>
      <c r="I33">
        <v>4</v>
      </c>
      <c r="J33">
        <v>1</v>
      </c>
      <c r="K33">
        <v>1</v>
      </c>
      <c r="L33">
        <v>4</v>
      </c>
      <c r="M33">
        <v>1</v>
      </c>
      <c r="N33">
        <v>1</v>
      </c>
      <c r="O33">
        <v>4</v>
      </c>
      <c r="P33">
        <v>4</v>
      </c>
      <c r="Q33">
        <v>4</v>
      </c>
      <c r="R33">
        <v>4</v>
      </c>
    </row>
    <row r="34" spans="1:18">
      <c r="B34">
        <v>4</v>
      </c>
      <c r="C34">
        <v>1</v>
      </c>
      <c r="D34">
        <v>1</v>
      </c>
      <c r="E34">
        <v>1</v>
      </c>
      <c r="F34">
        <v>2</v>
      </c>
      <c r="G34">
        <v>1</v>
      </c>
      <c r="H34">
        <v>2</v>
      </c>
      <c r="I34">
        <v>4</v>
      </c>
      <c r="J34">
        <v>1</v>
      </c>
      <c r="K34">
        <v>1</v>
      </c>
      <c r="L34">
        <v>3</v>
      </c>
      <c r="M34">
        <v>1</v>
      </c>
      <c r="N34">
        <v>1</v>
      </c>
      <c r="O34">
        <v>4</v>
      </c>
      <c r="P34">
        <v>4</v>
      </c>
      <c r="Q34">
        <v>4</v>
      </c>
      <c r="R34">
        <v>4</v>
      </c>
    </row>
    <row r="35" spans="1:18">
      <c r="B35">
        <v>4</v>
      </c>
      <c r="C35">
        <v>2</v>
      </c>
      <c r="D35">
        <v>2</v>
      </c>
      <c r="E35">
        <v>2</v>
      </c>
      <c r="F35">
        <v>2</v>
      </c>
      <c r="G35">
        <v>2</v>
      </c>
      <c r="H35">
        <v>2</v>
      </c>
      <c r="I35">
        <v>3</v>
      </c>
      <c r="J35">
        <v>1</v>
      </c>
      <c r="K35">
        <v>2</v>
      </c>
      <c r="L35">
        <v>4</v>
      </c>
      <c r="M35">
        <v>1</v>
      </c>
      <c r="N35">
        <v>1</v>
      </c>
      <c r="O35">
        <v>4</v>
      </c>
      <c r="P35">
        <v>4</v>
      </c>
      <c r="Q35">
        <v>4</v>
      </c>
      <c r="R35">
        <v>4</v>
      </c>
    </row>
    <row r="36" spans="1:18">
      <c r="B36">
        <v>4</v>
      </c>
      <c r="C36">
        <v>1</v>
      </c>
      <c r="D36">
        <v>1</v>
      </c>
      <c r="E36">
        <v>1</v>
      </c>
      <c r="F36">
        <v>1</v>
      </c>
      <c r="G36">
        <v>1</v>
      </c>
      <c r="H36">
        <v>1</v>
      </c>
      <c r="I36">
        <v>4</v>
      </c>
      <c r="J36">
        <v>1</v>
      </c>
      <c r="K36">
        <v>1</v>
      </c>
      <c r="L36">
        <v>4</v>
      </c>
      <c r="M36">
        <v>1</v>
      </c>
      <c r="N36">
        <v>1</v>
      </c>
      <c r="O36">
        <v>4</v>
      </c>
      <c r="P36">
        <v>4</v>
      </c>
      <c r="Q36">
        <v>4</v>
      </c>
      <c r="R36">
        <v>4</v>
      </c>
    </row>
    <row r="37" spans="1:18">
      <c r="B37">
        <v>4</v>
      </c>
      <c r="C37">
        <v>2</v>
      </c>
      <c r="D37">
        <v>2</v>
      </c>
      <c r="E37">
        <v>2</v>
      </c>
      <c r="F37">
        <v>3</v>
      </c>
      <c r="G37">
        <v>2</v>
      </c>
      <c r="H37">
        <v>1</v>
      </c>
      <c r="I37">
        <v>3</v>
      </c>
      <c r="J37">
        <v>1</v>
      </c>
      <c r="K37">
        <v>1</v>
      </c>
      <c r="L37">
        <v>4</v>
      </c>
      <c r="M37">
        <v>1</v>
      </c>
      <c r="N37">
        <v>1</v>
      </c>
      <c r="O37">
        <v>4</v>
      </c>
      <c r="P37">
        <v>3</v>
      </c>
      <c r="Q37">
        <v>3</v>
      </c>
      <c r="R37">
        <v>3</v>
      </c>
    </row>
    <row r="39" spans="1:18">
      <c r="B39">
        <v>1</v>
      </c>
      <c r="C39">
        <v>2</v>
      </c>
      <c r="D39">
        <v>3</v>
      </c>
      <c r="E39">
        <v>4</v>
      </c>
      <c r="F39">
        <v>5</v>
      </c>
      <c r="G39">
        <v>6</v>
      </c>
      <c r="H39">
        <v>7</v>
      </c>
      <c r="I39">
        <v>8</v>
      </c>
      <c r="J39">
        <v>9</v>
      </c>
      <c r="K39">
        <v>10</v>
      </c>
      <c r="L39">
        <v>11</v>
      </c>
      <c r="M39">
        <v>12</v>
      </c>
      <c r="N39">
        <v>13</v>
      </c>
      <c r="O39">
        <v>14</v>
      </c>
      <c r="P39">
        <v>15</v>
      </c>
      <c r="Q39">
        <v>16</v>
      </c>
      <c r="R39">
        <v>17</v>
      </c>
    </row>
    <row r="40" spans="1:18">
      <c r="A40" t="s">
        <v>9</v>
      </c>
      <c r="B40">
        <f>COUNTIF(B$2:B$37,1)</f>
        <v>1</v>
      </c>
      <c r="C40">
        <f t="shared" ref="C40:R40" si="0">COUNTIF(C$2:C$37,1)</f>
        <v>17</v>
      </c>
      <c r="D40">
        <f t="shared" si="0"/>
        <v>24</v>
      </c>
      <c r="E40">
        <f t="shared" si="0"/>
        <v>15</v>
      </c>
      <c r="F40">
        <f t="shared" si="0"/>
        <v>15</v>
      </c>
      <c r="G40">
        <f t="shared" si="0"/>
        <v>16</v>
      </c>
      <c r="H40">
        <f t="shared" si="0"/>
        <v>18</v>
      </c>
      <c r="I40">
        <f t="shared" si="0"/>
        <v>2</v>
      </c>
      <c r="J40">
        <f t="shared" si="0"/>
        <v>26</v>
      </c>
      <c r="K40">
        <f t="shared" si="0"/>
        <v>25</v>
      </c>
      <c r="L40">
        <f t="shared" si="0"/>
        <v>2</v>
      </c>
      <c r="M40">
        <f t="shared" si="0"/>
        <v>26</v>
      </c>
      <c r="N40">
        <f t="shared" si="0"/>
        <v>28</v>
      </c>
      <c r="O40">
        <f t="shared" si="0"/>
        <v>2</v>
      </c>
      <c r="P40">
        <f t="shared" si="0"/>
        <v>1</v>
      </c>
      <c r="Q40">
        <f t="shared" si="0"/>
        <v>1</v>
      </c>
      <c r="R40">
        <f t="shared" si="0"/>
        <v>1</v>
      </c>
    </row>
    <row r="41" spans="1:18">
      <c r="A41" t="s">
        <v>10</v>
      </c>
      <c r="B41">
        <f>COUNTIF(B$2:B$37,2)</f>
        <v>1</v>
      </c>
      <c r="C41">
        <f t="shared" ref="C41:R41" si="1">COUNTIF(C$2:C$37,2)</f>
        <v>17</v>
      </c>
      <c r="D41">
        <f t="shared" si="1"/>
        <v>9</v>
      </c>
      <c r="E41">
        <f t="shared" si="1"/>
        <v>17</v>
      </c>
      <c r="F41">
        <f t="shared" si="1"/>
        <v>15</v>
      </c>
      <c r="G41">
        <f t="shared" si="1"/>
        <v>17</v>
      </c>
      <c r="H41">
        <f t="shared" si="1"/>
        <v>15</v>
      </c>
      <c r="I41">
        <f t="shared" si="1"/>
        <v>6</v>
      </c>
      <c r="J41">
        <f t="shared" si="1"/>
        <v>8</v>
      </c>
      <c r="K41">
        <f t="shared" si="1"/>
        <v>11</v>
      </c>
      <c r="L41">
        <f t="shared" si="1"/>
        <v>8</v>
      </c>
      <c r="M41">
        <f t="shared" si="1"/>
        <v>8</v>
      </c>
      <c r="N41">
        <f t="shared" si="1"/>
        <v>6</v>
      </c>
      <c r="O41">
        <f t="shared" si="1"/>
        <v>4</v>
      </c>
      <c r="P41">
        <f t="shared" si="1"/>
        <v>4</v>
      </c>
      <c r="Q41">
        <f t="shared" si="1"/>
        <v>7</v>
      </c>
      <c r="R41">
        <f t="shared" si="1"/>
        <v>7</v>
      </c>
    </row>
    <row r="42" spans="1:18">
      <c r="A42" t="s">
        <v>11</v>
      </c>
      <c r="B42">
        <f>COUNTIF(B$2:B$37,3)</f>
        <v>9</v>
      </c>
      <c r="C42">
        <f t="shared" ref="C42:R42" si="2">COUNTIF(C$2:C$37,3)</f>
        <v>1</v>
      </c>
      <c r="D42">
        <f t="shared" si="2"/>
        <v>1</v>
      </c>
      <c r="E42">
        <f t="shared" si="2"/>
        <v>4</v>
      </c>
      <c r="F42">
        <f t="shared" si="2"/>
        <v>6</v>
      </c>
      <c r="G42">
        <f t="shared" si="2"/>
        <v>2</v>
      </c>
      <c r="H42">
        <f t="shared" si="2"/>
        <v>1</v>
      </c>
      <c r="I42">
        <f t="shared" si="2"/>
        <v>12</v>
      </c>
      <c r="J42">
        <f t="shared" si="2"/>
        <v>1</v>
      </c>
      <c r="K42">
        <f t="shared" si="2"/>
        <v>0</v>
      </c>
      <c r="L42">
        <f t="shared" si="2"/>
        <v>11</v>
      </c>
      <c r="M42">
        <f t="shared" si="2"/>
        <v>0</v>
      </c>
      <c r="N42">
        <f t="shared" si="2"/>
        <v>2</v>
      </c>
      <c r="O42">
        <f t="shared" si="2"/>
        <v>12</v>
      </c>
      <c r="P42">
        <f t="shared" si="2"/>
        <v>15</v>
      </c>
      <c r="Q42">
        <f t="shared" si="2"/>
        <v>10</v>
      </c>
      <c r="R42">
        <f t="shared" si="2"/>
        <v>9</v>
      </c>
    </row>
    <row r="43" spans="1:18">
      <c r="A43" t="s">
        <v>12</v>
      </c>
      <c r="B43">
        <f>COUNTIF(B$2:B$37,4)</f>
        <v>25</v>
      </c>
      <c r="C43">
        <f t="shared" ref="C43:R43" si="3">COUNTIF(C$2:C$37,4)</f>
        <v>1</v>
      </c>
      <c r="D43">
        <f t="shared" si="3"/>
        <v>2</v>
      </c>
      <c r="E43">
        <f t="shared" si="3"/>
        <v>0</v>
      </c>
      <c r="F43">
        <f t="shared" si="3"/>
        <v>0</v>
      </c>
      <c r="G43">
        <f t="shared" si="3"/>
        <v>1</v>
      </c>
      <c r="H43">
        <f t="shared" si="3"/>
        <v>2</v>
      </c>
      <c r="I43">
        <f t="shared" si="3"/>
        <v>16</v>
      </c>
      <c r="J43">
        <f t="shared" si="3"/>
        <v>1</v>
      </c>
      <c r="K43">
        <f t="shared" si="3"/>
        <v>0</v>
      </c>
      <c r="L43">
        <f t="shared" si="3"/>
        <v>15</v>
      </c>
      <c r="M43">
        <f t="shared" si="3"/>
        <v>2</v>
      </c>
      <c r="N43">
        <f t="shared" si="3"/>
        <v>0</v>
      </c>
      <c r="O43">
        <f t="shared" si="3"/>
        <v>18</v>
      </c>
      <c r="P43">
        <f t="shared" si="3"/>
        <v>16</v>
      </c>
      <c r="Q43">
        <f t="shared" si="3"/>
        <v>18</v>
      </c>
      <c r="R43">
        <f t="shared" si="3"/>
        <v>19</v>
      </c>
    </row>
    <row r="45" spans="1:18">
      <c r="A45" t="s">
        <v>13</v>
      </c>
      <c r="B45">
        <f>ROUND(B40/COUNT(B$2:B$37),2)*100</f>
        <v>3</v>
      </c>
      <c r="C45">
        <f t="shared" ref="C45:R45" si="4">ROUND(C40/COUNT(C$2:C$37),2)*100</f>
        <v>47</v>
      </c>
      <c r="D45">
        <f t="shared" si="4"/>
        <v>67</v>
      </c>
      <c r="E45">
        <f t="shared" si="4"/>
        <v>42</v>
      </c>
      <c r="F45">
        <f t="shared" si="4"/>
        <v>42</v>
      </c>
      <c r="G45">
        <f t="shared" si="4"/>
        <v>44</v>
      </c>
      <c r="H45">
        <f t="shared" si="4"/>
        <v>50</v>
      </c>
      <c r="I45">
        <f t="shared" si="4"/>
        <v>6</v>
      </c>
      <c r="J45">
        <f t="shared" si="4"/>
        <v>72</v>
      </c>
      <c r="K45">
        <f t="shared" si="4"/>
        <v>69</v>
      </c>
      <c r="L45">
        <f t="shared" si="4"/>
        <v>6</v>
      </c>
      <c r="M45">
        <f t="shared" si="4"/>
        <v>72</v>
      </c>
      <c r="N45">
        <f t="shared" si="4"/>
        <v>78</v>
      </c>
      <c r="O45">
        <f t="shared" si="4"/>
        <v>6</v>
      </c>
      <c r="P45">
        <f t="shared" si="4"/>
        <v>3</v>
      </c>
      <c r="Q45">
        <f t="shared" si="4"/>
        <v>3</v>
      </c>
      <c r="R45">
        <f t="shared" si="4"/>
        <v>3</v>
      </c>
    </row>
    <row r="46" spans="1:18">
      <c r="A46" t="s">
        <v>14</v>
      </c>
      <c r="B46">
        <f>ROUND(B41/COUNT(B$2:B$37),2)*100</f>
        <v>3</v>
      </c>
      <c r="C46">
        <f t="shared" ref="C46:R46" si="5">ROUND(C41/COUNT(C$2:C$37),2)*100</f>
        <v>47</v>
      </c>
      <c r="D46">
        <f t="shared" si="5"/>
        <v>25</v>
      </c>
      <c r="E46">
        <f t="shared" si="5"/>
        <v>47</v>
      </c>
      <c r="F46">
        <f t="shared" si="5"/>
        <v>42</v>
      </c>
      <c r="G46">
        <f t="shared" si="5"/>
        <v>47</v>
      </c>
      <c r="H46">
        <f t="shared" si="5"/>
        <v>42</v>
      </c>
      <c r="I46">
        <f t="shared" si="5"/>
        <v>17</v>
      </c>
      <c r="J46">
        <f t="shared" si="5"/>
        <v>22</v>
      </c>
      <c r="K46">
        <f t="shared" si="5"/>
        <v>31</v>
      </c>
      <c r="L46">
        <f t="shared" si="5"/>
        <v>22</v>
      </c>
      <c r="M46">
        <f t="shared" si="5"/>
        <v>22</v>
      </c>
      <c r="N46">
        <f t="shared" si="5"/>
        <v>17</v>
      </c>
      <c r="O46">
        <f t="shared" si="5"/>
        <v>11</v>
      </c>
      <c r="P46">
        <f t="shared" si="5"/>
        <v>11</v>
      </c>
      <c r="Q46">
        <f t="shared" si="5"/>
        <v>19</v>
      </c>
      <c r="R46">
        <f t="shared" si="5"/>
        <v>19</v>
      </c>
    </row>
    <row r="47" spans="1:18">
      <c r="A47" t="s">
        <v>15</v>
      </c>
      <c r="B47">
        <f>ROUND(B42/COUNT(B$2:B$37),2)*100</f>
        <v>25</v>
      </c>
      <c r="C47">
        <f t="shared" ref="C47:R47" si="6">ROUND(C42/COUNT(C$2:C$37),2)*100</f>
        <v>3</v>
      </c>
      <c r="D47">
        <f t="shared" si="6"/>
        <v>3</v>
      </c>
      <c r="E47">
        <f t="shared" si="6"/>
        <v>11</v>
      </c>
      <c r="F47">
        <f t="shared" si="6"/>
        <v>17</v>
      </c>
      <c r="G47">
        <f t="shared" si="6"/>
        <v>6</v>
      </c>
      <c r="H47">
        <f t="shared" si="6"/>
        <v>3</v>
      </c>
      <c r="I47">
        <f t="shared" si="6"/>
        <v>33</v>
      </c>
      <c r="J47">
        <f t="shared" si="6"/>
        <v>3</v>
      </c>
      <c r="K47">
        <f t="shared" si="6"/>
        <v>0</v>
      </c>
      <c r="L47">
        <f t="shared" si="6"/>
        <v>31</v>
      </c>
      <c r="M47">
        <f t="shared" si="6"/>
        <v>0</v>
      </c>
      <c r="N47">
        <f t="shared" si="6"/>
        <v>6</v>
      </c>
      <c r="O47">
        <f t="shared" si="6"/>
        <v>33</v>
      </c>
      <c r="P47">
        <f t="shared" si="6"/>
        <v>42</v>
      </c>
      <c r="Q47">
        <f t="shared" si="6"/>
        <v>28.000000000000004</v>
      </c>
      <c r="R47">
        <f t="shared" si="6"/>
        <v>25</v>
      </c>
    </row>
    <row r="48" spans="1:18">
      <c r="A48" t="s">
        <v>16</v>
      </c>
      <c r="B48">
        <f>ROUND(B43/COUNT(B$2:B$37),2)*100</f>
        <v>69</v>
      </c>
      <c r="C48">
        <f t="shared" ref="C48:R48" si="7">ROUND(C43/COUNT(C$2:C$37),2)*100</f>
        <v>3</v>
      </c>
      <c r="D48">
        <f t="shared" si="7"/>
        <v>6</v>
      </c>
      <c r="E48">
        <f t="shared" si="7"/>
        <v>0</v>
      </c>
      <c r="F48">
        <f t="shared" si="7"/>
        <v>0</v>
      </c>
      <c r="G48">
        <f t="shared" si="7"/>
        <v>3</v>
      </c>
      <c r="H48">
        <f t="shared" si="7"/>
        <v>6</v>
      </c>
      <c r="I48">
        <f t="shared" si="7"/>
        <v>44</v>
      </c>
      <c r="J48">
        <f t="shared" si="7"/>
        <v>3</v>
      </c>
      <c r="K48">
        <f t="shared" si="7"/>
        <v>0</v>
      </c>
      <c r="L48">
        <f t="shared" si="7"/>
        <v>42</v>
      </c>
      <c r="M48">
        <f t="shared" si="7"/>
        <v>6</v>
      </c>
      <c r="N48">
        <f t="shared" si="7"/>
        <v>0</v>
      </c>
      <c r="O48">
        <f t="shared" si="7"/>
        <v>50</v>
      </c>
      <c r="P48">
        <f t="shared" si="7"/>
        <v>44</v>
      </c>
      <c r="Q48">
        <f t="shared" si="7"/>
        <v>50</v>
      </c>
      <c r="R48">
        <f t="shared" si="7"/>
        <v>53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7" sqref="A7:D14"/>
    </sheetView>
  </sheetViews>
  <sheetFormatPr defaultRowHeight="16.5"/>
  <cols>
    <col min="1" max="1" width="25.25" customWidth="1"/>
  </cols>
  <sheetData>
    <row r="1" spans="1:4">
      <c r="B1" t="s">
        <v>26</v>
      </c>
      <c r="C1" t="s">
        <v>27</v>
      </c>
      <c r="D1" t="s">
        <v>28</v>
      </c>
    </row>
    <row r="2" spans="1:4">
      <c r="A2" t="s">
        <v>29</v>
      </c>
      <c r="B2">
        <v>1</v>
      </c>
      <c r="C2">
        <v>1</v>
      </c>
      <c r="D2">
        <v>1</v>
      </c>
    </row>
    <row r="3" spans="1:4">
      <c r="A3" t="s">
        <v>30</v>
      </c>
      <c r="B3">
        <v>1</v>
      </c>
      <c r="C3">
        <v>1</v>
      </c>
      <c r="D3">
        <v>1</v>
      </c>
    </row>
    <row r="4" spans="1:4">
      <c r="A4" t="s">
        <v>31</v>
      </c>
      <c r="B4">
        <v>8</v>
      </c>
      <c r="C4">
        <v>17</v>
      </c>
      <c r="D4">
        <v>9</v>
      </c>
    </row>
    <row r="5" spans="1:4">
      <c r="A5" t="s">
        <v>32</v>
      </c>
      <c r="B5">
        <v>22</v>
      </c>
      <c r="C5">
        <v>19</v>
      </c>
      <c r="D5">
        <v>25</v>
      </c>
    </row>
    <row r="7" spans="1:4">
      <c r="B7" t="s">
        <v>26</v>
      </c>
      <c r="C7" t="s">
        <v>27</v>
      </c>
      <c r="D7" t="s">
        <v>28</v>
      </c>
    </row>
    <row r="8" spans="1:4">
      <c r="A8" t="s">
        <v>33</v>
      </c>
      <c r="B8">
        <f>ROUND(B2/SUM(B$2:B$5),2)*100</f>
        <v>3</v>
      </c>
      <c r="C8">
        <f t="shared" ref="C8:D8" si="0">ROUND(C2/SUM(C$2:C$5),2)*100</f>
        <v>3</v>
      </c>
      <c r="D8">
        <f t="shared" si="0"/>
        <v>3</v>
      </c>
    </row>
    <row r="9" spans="1:4">
      <c r="A9" t="s">
        <v>34</v>
      </c>
      <c r="B9">
        <f t="shared" ref="B9:D11" si="1">ROUND(B3/SUM(B$2:B$5),2)*100</f>
        <v>3</v>
      </c>
      <c r="C9">
        <f t="shared" si="1"/>
        <v>3</v>
      </c>
      <c r="D9">
        <f t="shared" si="1"/>
        <v>3</v>
      </c>
    </row>
    <row r="10" spans="1:4">
      <c r="A10" t="s">
        <v>35</v>
      </c>
      <c r="B10">
        <f t="shared" si="1"/>
        <v>25</v>
      </c>
      <c r="C10">
        <f t="shared" si="1"/>
        <v>45</v>
      </c>
      <c r="D10">
        <f t="shared" si="1"/>
        <v>25</v>
      </c>
    </row>
    <row r="11" spans="1:4">
      <c r="A11" t="s">
        <v>36</v>
      </c>
      <c r="B11">
        <f t="shared" si="1"/>
        <v>69</v>
      </c>
      <c r="C11">
        <f t="shared" si="1"/>
        <v>50</v>
      </c>
      <c r="D11">
        <f t="shared" si="1"/>
        <v>69</v>
      </c>
    </row>
    <row r="13" spans="1:4">
      <c r="A13" t="s">
        <v>38</v>
      </c>
      <c r="B13">
        <f>ROUND(SUM(B$2:B$3)/SUM(B$2:B$5),2)*100</f>
        <v>6</v>
      </c>
      <c r="C13">
        <f t="shared" ref="C13:D13" si="2">ROUND(SUM(C$2:C$3)/SUM(C$2:C$5),2)*100</f>
        <v>5</v>
      </c>
      <c r="D13">
        <f t="shared" si="2"/>
        <v>6</v>
      </c>
    </row>
    <row r="14" spans="1:4">
      <c r="A14" t="s">
        <v>37</v>
      </c>
      <c r="B14">
        <f>ROUND(SUM(B$4:B$5)/SUM(B$2:B$5),2)*100</f>
        <v>94</v>
      </c>
      <c r="C14">
        <f t="shared" ref="C14:D14" si="3">ROUND(SUM(C$4:C$5)/SUM(C$2:C$5),2)*100</f>
        <v>95</v>
      </c>
      <c r="D14">
        <f t="shared" si="3"/>
        <v>94</v>
      </c>
    </row>
    <row r="23" spans="1:1">
      <c r="A23" t="s">
        <v>39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D19"/>
  <sheetViews>
    <sheetView workbookViewId="0">
      <selection activeCell="B13" sqref="B13:D14"/>
    </sheetView>
  </sheetViews>
  <sheetFormatPr defaultRowHeight="16.5"/>
  <cols>
    <col min="1" max="1" width="25.25" customWidth="1"/>
  </cols>
  <sheetData>
    <row r="1" spans="1:4">
      <c r="B1" t="s">
        <v>26</v>
      </c>
      <c r="C1" t="s">
        <v>27</v>
      </c>
      <c r="D1" t="s">
        <v>28</v>
      </c>
    </row>
    <row r="2" spans="1:4">
      <c r="A2" t="s">
        <v>29</v>
      </c>
      <c r="B2">
        <v>16</v>
      </c>
      <c r="C2">
        <v>22</v>
      </c>
      <c r="D2">
        <v>17</v>
      </c>
    </row>
    <row r="3" spans="1:4">
      <c r="A3" t="s">
        <v>30</v>
      </c>
      <c r="B3">
        <v>11</v>
      </c>
      <c r="C3">
        <v>13</v>
      </c>
      <c r="D3">
        <v>17</v>
      </c>
    </row>
    <row r="4" spans="1:4">
      <c r="A4" t="s">
        <v>31</v>
      </c>
      <c r="B4">
        <v>4</v>
      </c>
      <c r="C4">
        <v>2</v>
      </c>
      <c r="D4">
        <v>1</v>
      </c>
    </row>
    <row r="5" spans="1:4">
      <c r="A5" t="s">
        <v>32</v>
      </c>
      <c r="B5">
        <v>1</v>
      </c>
      <c r="C5">
        <v>1</v>
      </c>
      <c r="D5">
        <v>1</v>
      </c>
    </row>
    <row r="7" spans="1:4">
      <c r="B7" t="s">
        <v>26</v>
      </c>
      <c r="C7" t="s">
        <v>27</v>
      </c>
      <c r="D7" t="s">
        <v>28</v>
      </c>
    </row>
    <row r="8" spans="1:4">
      <c r="A8" t="s">
        <v>33</v>
      </c>
      <c r="B8">
        <f>ROUND(B2/SUM(B$2:B$5),2)*100</f>
        <v>50</v>
      </c>
      <c r="C8">
        <f t="shared" ref="C8:D8" si="0">ROUND(C2/SUM(C$2:C$5),2)*100</f>
        <v>57.999999999999993</v>
      </c>
      <c r="D8">
        <f t="shared" si="0"/>
        <v>47</v>
      </c>
    </row>
    <row r="9" spans="1:4">
      <c r="A9" t="s">
        <v>34</v>
      </c>
      <c r="B9">
        <f t="shared" ref="B9:D11" si="1">ROUND(B3/SUM(B$2:B$5),2)*100</f>
        <v>34</v>
      </c>
      <c r="C9">
        <f t="shared" si="1"/>
        <v>34</v>
      </c>
      <c r="D9">
        <f t="shared" si="1"/>
        <v>47</v>
      </c>
    </row>
    <row r="10" spans="1:4">
      <c r="A10" t="s">
        <v>35</v>
      </c>
      <c r="B10">
        <f t="shared" si="1"/>
        <v>13</v>
      </c>
      <c r="C10">
        <f t="shared" si="1"/>
        <v>5</v>
      </c>
      <c r="D10">
        <f t="shared" si="1"/>
        <v>3</v>
      </c>
    </row>
    <row r="11" spans="1:4">
      <c r="A11" t="s">
        <v>36</v>
      </c>
      <c r="B11">
        <f t="shared" si="1"/>
        <v>3</v>
      </c>
      <c r="C11">
        <f t="shared" si="1"/>
        <v>3</v>
      </c>
      <c r="D11">
        <f t="shared" si="1"/>
        <v>3</v>
      </c>
    </row>
    <row r="13" spans="1:4">
      <c r="A13" t="s">
        <v>38</v>
      </c>
      <c r="B13">
        <f>ROUND(SUM(B$2:B$3)/SUM(B$2:B$5),2)*100</f>
        <v>84</v>
      </c>
      <c r="C13">
        <f t="shared" ref="C13:D13" si="2">ROUND(SUM(C$2:C$3)/SUM(C$2:C$5),2)*100</f>
        <v>92</v>
      </c>
      <c r="D13">
        <f t="shared" si="2"/>
        <v>94</v>
      </c>
    </row>
    <row r="14" spans="1:4">
      <c r="A14" t="s">
        <v>37</v>
      </c>
      <c r="B14">
        <f>ROUND(SUM(B$4:B$5)/SUM(B$2:B$5),2)*100</f>
        <v>16</v>
      </c>
      <c r="C14">
        <f t="shared" ref="C14:D14" si="3">ROUND(SUM(C$4:C$5)/SUM(C$2:C$5),2)*100</f>
        <v>8</v>
      </c>
      <c r="D14">
        <f t="shared" si="3"/>
        <v>6</v>
      </c>
    </row>
    <row r="19" spans="1:1">
      <c r="A19" t="s">
        <v>40</v>
      </c>
    </row>
  </sheetData>
  <phoneticPr fontId="1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18"/>
  <sheetViews>
    <sheetView workbookViewId="0">
      <selection activeCell="B8" sqref="B8:D14"/>
    </sheetView>
  </sheetViews>
  <sheetFormatPr defaultRowHeight="16.5"/>
  <cols>
    <col min="1" max="1" width="25.25" customWidth="1"/>
  </cols>
  <sheetData>
    <row r="1" spans="1:4">
      <c r="B1" t="s">
        <v>26</v>
      </c>
      <c r="C1" t="s">
        <v>27</v>
      </c>
      <c r="D1" t="s">
        <v>28</v>
      </c>
    </row>
    <row r="2" spans="1:4">
      <c r="A2" t="s">
        <v>29</v>
      </c>
      <c r="B2">
        <v>17</v>
      </c>
      <c r="C2">
        <v>29</v>
      </c>
      <c r="D2">
        <v>24</v>
      </c>
    </row>
    <row r="3" spans="1:4">
      <c r="A3" t="s">
        <v>30</v>
      </c>
      <c r="B3">
        <v>9</v>
      </c>
      <c r="C3">
        <v>7</v>
      </c>
      <c r="D3">
        <v>9</v>
      </c>
    </row>
    <row r="4" spans="1:4">
      <c r="A4" t="s">
        <v>31</v>
      </c>
      <c r="B4">
        <v>1</v>
      </c>
      <c r="C4">
        <v>1</v>
      </c>
      <c r="D4">
        <v>1</v>
      </c>
    </row>
    <row r="5" spans="1:4">
      <c r="A5" t="s">
        <v>32</v>
      </c>
      <c r="B5">
        <v>5</v>
      </c>
      <c r="C5">
        <v>1</v>
      </c>
      <c r="D5">
        <v>2</v>
      </c>
    </row>
    <row r="7" spans="1:4">
      <c r="B7" t="s">
        <v>26</v>
      </c>
      <c r="C7" t="s">
        <v>27</v>
      </c>
      <c r="D7" t="s">
        <v>28</v>
      </c>
    </row>
    <row r="8" spans="1:4">
      <c r="A8" t="s">
        <v>33</v>
      </c>
      <c r="B8">
        <f>ROUND(B2/SUM(B$2:B$5),2)*100</f>
        <v>53</v>
      </c>
      <c r="C8">
        <f t="shared" ref="C8:D8" si="0">ROUND(C2/SUM(C$2:C$5),2)*100</f>
        <v>76</v>
      </c>
      <c r="D8">
        <f t="shared" si="0"/>
        <v>67</v>
      </c>
    </row>
    <row r="9" spans="1:4">
      <c r="A9" t="s">
        <v>34</v>
      </c>
      <c r="B9">
        <f t="shared" ref="B9:D11" si="1">ROUND(B3/SUM(B$2:B$5),2)*100</f>
        <v>28.000000000000004</v>
      </c>
      <c r="C9">
        <f t="shared" si="1"/>
        <v>18</v>
      </c>
      <c r="D9">
        <f t="shared" si="1"/>
        <v>25</v>
      </c>
    </row>
    <row r="10" spans="1:4">
      <c r="A10" t="s">
        <v>35</v>
      </c>
      <c r="B10">
        <f t="shared" si="1"/>
        <v>3</v>
      </c>
      <c r="C10">
        <f t="shared" si="1"/>
        <v>3</v>
      </c>
      <c r="D10">
        <f t="shared" si="1"/>
        <v>3</v>
      </c>
    </row>
    <row r="11" spans="1:4">
      <c r="A11" t="s">
        <v>36</v>
      </c>
      <c r="B11">
        <f t="shared" si="1"/>
        <v>16</v>
      </c>
      <c r="C11">
        <f t="shared" si="1"/>
        <v>3</v>
      </c>
      <c r="D11">
        <f t="shared" si="1"/>
        <v>6</v>
      </c>
    </row>
    <row r="13" spans="1:4">
      <c r="A13" t="s">
        <v>38</v>
      </c>
      <c r="B13">
        <f>ROUND(SUM(B$2:B$3)/SUM(B$2:B$5),2)*100</f>
        <v>81</v>
      </c>
      <c r="C13">
        <f t="shared" ref="C13:D13" si="2">ROUND(SUM(C$2:C$3)/SUM(C$2:C$5),2)*100</f>
        <v>95</v>
      </c>
      <c r="D13">
        <f t="shared" si="2"/>
        <v>92</v>
      </c>
    </row>
    <row r="14" spans="1:4">
      <c r="A14" t="s">
        <v>37</v>
      </c>
      <c r="B14">
        <f>ROUND(SUM(B$4:B$5)/SUM(B$2:B$5),2)*100</f>
        <v>19</v>
      </c>
      <c r="C14">
        <f t="shared" ref="C14:D14" si="3">ROUND(SUM(C$4:C$5)/SUM(C$2:C$5),2)*100</f>
        <v>5</v>
      </c>
      <c r="D14">
        <f t="shared" si="3"/>
        <v>8</v>
      </c>
    </row>
    <row r="18" spans="1:1">
      <c r="A18" s="3" t="s">
        <v>41</v>
      </c>
    </row>
  </sheetData>
  <phoneticPr fontId="1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D20"/>
  <sheetViews>
    <sheetView workbookViewId="0">
      <selection activeCell="B8" sqref="B8:D14"/>
    </sheetView>
  </sheetViews>
  <sheetFormatPr defaultRowHeight="16.5"/>
  <cols>
    <col min="1" max="1" width="25.25" customWidth="1"/>
  </cols>
  <sheetData>
    <row r="1" spans="1:4">
      <c r="B1" t="s">
        <v>26</v>
      </c>
      <c r="C1" t="s">
        <v>27</v>
      </c>
      <c r="D1" t="s">
        <v>28</v>
      </c>
    </row>
    <row r="2" spans="1:4">
      <c r="A2" t="s">
        <v>29</v>
      </c>
      <c r="B2">
        <v>13</v>
      </c>
      <c r="C2">
        <v>19</v>
      </c>
      <c r="D2">
        <v>15</v>
      </c>
    </row>
    <row r="3" spans="1:4">
      <c r="A3" t="s">
        <v>30</v>
      </c>
      <c r="B3">
        <v>12</v>
      </c>
      <c r="C3">
        <v>14</v>
      </c>
      <c r="D3">
        <v>17</v>
      </c>
    </row>
    <row r="4" spans="1:4">
      <c r="A4" t="s">
        <v>31</v>
      </c>
      <c r="B4">
        <v>5</v>
      </c>
      <c r="C4">
        <v>4</v>
      </c>
      <c r="D4">
        <v>4</v>
      </c>
    </row>
    <row r="5" spans="1:4">
      <c r="A5" t="s">
        <v>32</v>
      </c>
      <c r="B5">
        <v>2</v>
      </c>
      <c r="C5">
        <v>1</v>
      </c>
      <c r="D5">
        <v>0</v>
      </c>
    </row>
    <row r="7" spans="1:4">
      <c r="B7" t="s">
        <v>26</v>
      </c>
      <c r="C7" t="s">
        <v>27</v>
      </c>
      <c r="D7" t="s">
        <v>28</v>
      </c>
    </row>
    <row r="8" spans="1:4">
      <c r="A8" t="s">
        <v>33</v>
      </c>
      <c r="B8">
        <f>ROUND(B2/SUM(B$2:B$5),2)*100</f>
        <v>41</v>
      </c>
      <c r="C8">
        <f t="shared" ref="C8:D8" si="0">ROUND(C2/SUM(C$2:C$5),2)*100</f>
        <v>50</v>
      </c>
      <c r="D8">
        <f t="shared" si="0"/>
        <v>42</v>
      </c>
    </row>
    <row r="9" spans="1:4">
      <c r="A9" t="s">
        <v>34</v>
      </c>
      <c r="B9">
        <f t="shared" ref="B9:D11" si="1">ROUND(B3/SUM(B$2:B$5),2)*100</f>
        <v>38</v>
      </c>
      <c r="C9">
        <f t="shared" si="1"/>
        <v>37</v>
      </c>
      <c r="D9">
        <f t="shared" si="1"/>
        <v>47</v>
      </c>
    </row>
    <row r="10" spans="1:4">
      <c r="A10" t="s">
        <v>35</v>
      </c>
      <c r="B10">
        <f t="shared" si="1"/>
        <v>16</v>
      </c>
      <c r="C10">
        <f t="shared" si="1"/>
        <v>11</v>
      </c>
      <c r="D10">
        <f t="shared" si="1"/>
        <v>11</v>
      </c>
    </row>
    <row r="11" spans="1:4">
      <c r="A11" t="s">
        <v>36</v>
      </c>
      <c r="B11">
        <f t="shared" si="1"/>
        <v>6</v>
      </c>
      <c r="C11">
        <f t="shared" si="1"/>
        <v>3</v>
      </c>
      <c r="D11">
        <f t="shared" si="1"/>
        <v>0</v>
      </c>
    </row>
    <row r="13" spans="1:4">
      <c r="A13" t="s">
        <v>38</v>
      </c>
      <c r="B13">
        <f>ROUND(SUM(B$2:B$3)/SUM(B$2:B$5),2)*100</f>
        <v>78</v>
      </c>
      <c r="C13">
        <f t="shared" ref="C13:D13" si="2">ROUND(SUM(C$2:C$3)/SUM(C$2:C$5),2)*100</f>
        <v>87</v>
      </c>
      <c r="D13">
        <f t="shared" si="2"/>
        <v>89</v>
      </c>
    </row>
    <row r="14" spans="1:4">
      <c r="A14" t="s">
        <v>37</v>
      </c>
      <c r="B14">
        <f>ROUND(SUM(B$4:B$5)/SUM(B$2:B$5),2)*100</f>
        <v>22</v>
      </c>
      <c r="C14">
        <f t="shared" ref="C14:D14" si="3">ROUND(SUM(C$4:C$5)/SUM(C$2:C$5),2)*100</f>
        <v>13</v>
      </c>
      <c r="D14">
        <f t="shared" si="3"/>
        <v>11</v>
      </c>
    </row>
    <row r="20" spans="1:1">
      <c r="A20" s="3" t="s">
        <v>42</v>
      </c>
    </row>
  </sheetData>
  <phoneticPr fontId="1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D20"/>
  <sheetViews>
    <sheetView workbookViewId="0">
      <selection activeCell="B8" sqref="B8:D14"/>
    </sheetView>
  </sheetViews>
  <sheetFormatPr defaultRowHeight="16.5"/>
  <cols>
    <col min="1" max="1" width="25.25" customWidth="1"/>
  </cols>
  <sheetData>
    <row r="1" spans="1:4">
      <c r="B1" t="s">
        <v>26</v>
      </c>
      <c r="C1" t="s">
        <v>27</v>
      </c>
      <c r="D1" t="s">
        <v>28</v>
      </c>
    </row>
    <row r="2" spans="1:4">
      <c r="A2" t="s">
        <v>29</v>
      </c>
      <c r="B2">
        <v>15</v>
      </c>
      <c r="C2">
        <v>17</v>
      </c>
      <c r="D2">
        <v>15</v>
      </c>
    </row>
    <row r="3" spans="1:4">
      <c r="A3" t="s">
        <v>30</v>
      </c>
      <c r="B3">
        <v>9</v>
      </c>
      <c r="C3">
        <v>12</v>
      </c>
      <c r="D3">
        <v>15</v>
      </c>
    </row>
    <row r="4" spans="1:4">
      <c r="A4" t="s">
        <v>31</v>
      </c>
      <c r="B4">
        <v>6</v>
      </c>
      <c r="C4">
        <v>9</v>
      </c>
      <c r="D4">
        <v>6</v>
      </c>
    </row>
    <row r="5" spans="1:4">
      <c r="A5" t="s">
        <v>32</v>
      </c>
      <c r="B5">
        <v>2</v>
      </c>
      <c r="C5">
        <v>0</v>
      </c>
      <c r="D5">
        <v>0</v>
      </c>
    </row>
    <row r="7" spans="1:4">
      <c r="B7" t="s">
        <v>26</v>
      </c>
      <c r="C7" t="s">
        <v>27</v>
      </c>
      <c r="D7" t="s">
        <v>28</v>
      </c>
    </row>
    <row r="8" spans="1:4">
      <c r="A8" t="s">
        <v>33</v>
      </c>
      <c r="B8">
        <f>ROUND(B2/SUM(B$2:B$5),2)*100</f>
        <v>47</v>
      </c>
      <c r="C8">
        <f t="shared" ref="C8:D8" si="0">ROUND(C2/SUM(C$2:C$5),2)*100</f>
        <v>45</v>
      </c>
      <c r="D8">
        <f t="shared" si="0"/>
        <v>42</v>
      </c>
    </row>
    <row r="9" spans="1:4">
      <c r="A9" t="s">
        <v>34</v>
      </c>
      <c r="B9">
        <f t="shared" ref="B9:D11" si="1">ROUND(B3/SUM(B$2:B$5),2)*100</f>
        <v>28.000000000000004</v>
      </c>
      <c r="C9">
        <f t="shared" si="1"/>
        <v>32</v>
      </c>
      <c r="D9">
        <f t="shared" si="1"/>
        <v>42</v>
      </c>
    </row>
    <row r="10" spans="1:4">
      <c r="A10" t="s">
        <v>35</v>
      </c>
      <c r="B10">
        <f t="shared" si="1"/>
        <v>19</v>
      </c>
      <c r="C10">
        <f t="shared" si="1"/>
        <v>24</v>
      </c>
      <c r="D10">
        <f t="shared" si="1"/>
        <v>17</v>
      </c>
    </row>
    <row r="11" spans="1:4">
      <c r="A11" t="s">
        <v>36</v>
      </c>
      <c r="B11">
        <f t="shared" si="1"/>
        <v>6</v>
      </c>
      <c r="C11">
        <f t="shared" si="1"/>
        <v>0</v>
      </c>
      <c r="D11">
        <f t="shared" si="1"/>
        <v>0</v>
      </c>
    </row>
    <row r="13" spans="1:4">
      <c r="A13" t="s">
        <v>38</v>
      </c>
      <c r="B13">
        <f>ROUND(SUM(B$2:B$3)/SUM(B$2:B$5),2)*100</f>
        <v>75</v>
      </c>
      <c r="C13">
        <f t="shared" ref="C13:D13" si="2">ROUND(SUM(C$2:C$3)/SUM(C$2:C$5),2)*100</f>
        <v>76</v>
      </c>
      <c r="D13">
        <f t="shared" si="2"/>
        <v>83</v>
      </c>
    </row>
    <row r="14" spans="1:4">
      <c r="A14" t="s">
        <v>37</v>
      </c>
      <c r="B14">
        <f>ROUND(SUM(B$4:B$5)/SUM(B$2:B$5),2)*100</f>
        <v>25</v>
      </c>
      <c r="C14">
        <f t="shared" ref="C14:D14" si="3">ROUND(SUM(C$4:C$5)/SUM(C$2:C$5),2)*100</f>
        <v>24</v>
      </c>
      <c r="D14">
        <f t="shared" si="3"/>
        <v>17</v>
      </c>
    </row>
    <row r="20" spans="1:1">
      <c r="A20" s="3" t="s">
        <v>43</v>
      </c>
    </row>
  </sheetData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無效問卷</vt:lpstr>
      <vt:lpstr>7年級</vt:lpstr>
      <vt:lpstr>8年級</vt:lpstr>
      <vt:lpstr>9年級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CTE</dc:creator>
  <cp:lastModifiedBy>ZUH</cp:lastModifiedBy>
  <dcterms:created xsi:type="dcterms:W3CDTF">2019-09-28T09:55:01Z</dcterms:created>
  <dcterms:modified xsi:type="dcterms:W3CDTF">2019-09-29T23:23:46Z</dcterms:modified>
</cp:coreProperties>
</file>